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Departments\Contractors\Stantec\CFX-CPAM\7.4 Contract Modifications\"/>
    </mc:Choice>
  </mc:AlternateContent>
  <bookViews>
    <workbookView xWindow="0" yWindow="60" windowWidth="21600" windowHeight="8460"/>
  </bookViews>
  <sheets>
    <sheet name="Sheet2" sheetId="2" r:id="rId1"/>
  </sheets>
  <definedNames>
    <definedName name="_xlnm.Print_Area" localSheetId="0">Sheet2!$A$1:$K$80</definedName>
    <definedName name="_xlnm.Print_Titles" localSheetId="0">Sheet2!$1:$4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59" i="2"/>
  <c r="F58" i="2"/>
  <c r="F57" i="2"/>
  <c r="F56" i="2"/>
  <c r="F55" i="2"/>
  <c r="F54" i="2"/>
  <c r="F53" i="2"/>
  <c r="I61" i="2" l="1"/>
  <c r="F45" i="2"/>
  <c r="F44" i="2"/>
  <c r="F43" i="2"/>
  <c r="F42" i="2"/>
  <c r="F41" i="2"/>
  <c r="F40" i="2"/>
  <c r="F39" i="2"/>
  <c r="F38" i="2"/>
  <c r="F37" i="2"/>
  <c r="F36" i="2"/>
  <c r="F35" i="2"/>
  <c r="F22" i="2"/>
  <c r="F18" i="2"/>
  <c r="F19" i="2"/>
  <c r="F20" i="2"/>
  <c r="F21" i="2"/>
  <c r="F14" i="2"/>
  <c r="F15" i="2"/>
  <c r="F16" i="2"/>
  <c r="F17" i="2"/>
  <c r="I62" i="2" l="1"/>
  <c r="I64" i="2" s="1"/>
  <c r="I24" i="2"/>
  <c r="I26" i="2" s="1"/>
  <c r="I47" i="2"/>
  <c r="I48" i="2" s="1"/>
  <c r="I49" i="2" l="1"/>
  <c r="I25" i="2"/>
  <c r="I27" i="2"/>
  <c r="I65" i="2" l="1"/>
  <c r="I28" i="2"/>
  <c r="I29" i="2" l="1"/>
  <c r="I31" i="2" s="1"/>
  <c r="I68" i="2" s="1"/>
  <c r="I70" i="2" s="1"/>
  <c r="I71" i="2" s="1"/>
</calcChain>
</file>

<file path=xl/sharedStrings.xml><?xml version="1.0" encoding="utf-8"?>
<sst xmlns="http://schemas.openxmlformats.org/spreadsheetml/2006/main" count="53" uniqueCount="47">
  <si>
    <t>Work Order No.</t>
  </si>
  <si>
    <t>Contractor</t>
  </si>
  <si>
    <t>Project No.</t>
  </si>
  <si>
    <t>Federal Aid No.</t>
  </si>
  <si>
    <t>Work Effort by</t>
  </si>
  <si>
    <t>CENTRAL FLORIDA EXPRESSWAY AUTHORITY</t>
  </si>
  <si>
    <t>FORCE ACCOUNT WORK SUMMARY</t>
  </si>
  <si>
    <t>Page</t>
  </si>
  <si>
    <t>of</t>
  </si>
  <si>
    <t>LABOR</t>
  </si>
  <si>
    <t>No.</t>
  </si>
  <si>
    <t>Classification</t>
  </si>
  <si>
    <t>Total
Hours</t>
  </si>
  <si>
    <t>Rate</t>
  </si>
  <si>
    <t>Amount</t>
  </si>
  <si>
    <t>Road No.</t>
  </si>
  <si>
    <t>Sub-Total Labor</t>
  </si>
  <si>
    <t>Sub-Total Labor &amp; Burden</t>
  </si>
  <si>
    <t>Add 25% on Sub-Total Labor &amp; Burden</t>
  </si>
  <si>
    <t>Add Social Security</t>
  </si>
  <si>
    <t>Add Unemployment Insurance</t>
  </si>
  <si>
    <t>Add Worker's Compensation</t>
  </si>
  <si>
    <t>Add 7.5% on Sub-Total</t>
  </si>
  <si>
    <t>Total Labor &amp; Burden</t>
  </si>
  <si>
    <t>Total Equipment</t>
  </si>
  <si>
    <t>Sub-Total Equipment</t>
  </si>
  <si>
    <t>Add 17.5% on Sub-Total</t>
  </si>
  <si>
    <t>Total Material</t>
  </si>
  <si>
    <t>Sub-Total Material</t>
  </si>
  <si>
    <t>Total of Labor, Equipment, and Materials</t>
  </si>
  <si>
    <r>
      <t>Add 10% of the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$50,000 plus 5% of any amount over $50,000 for Subcontractor</t>
    </r>
  </si>
  <si>
    <t>Add 1.5% for General Liability Insurance and Bond</t>
  </si>
  <si>
    <t>Sheet Total</t>
  </si>
  <si>
    <t>Total Work Order Cost</t>
  </si>
  <si>
    <t>We hereby certify that the items and amounts listed hereon have been checked and are correct.</t>
  </si>
  <si>
    <t>Project Engineer</t>
  </si>
  <si>
    <t>Note:  Report Prime, Sub, and Subordinate Sub Work efforts on separate sheets.   Show Total Work Order on last sheet.</t>
  </si>
  <si>
    <t>Type</t>
  </si>
  <si>
    <t>Description</t>
  </si>
  <si>
    <t>Unit Price</t>
  </si>
  <si>
    <t>U/M</t>
  </si>
  <si>
    <t>Quantity</t>
  </si>
  <si>
    <t>Sales Tax</t>
  </si>
  <si>
    <t>EQUIPMENT</t>
  </si>
  <si>
    <t>MATERIAL USED</t>
  </si>
  <si>
    <t>Freight (Sales Tax Exempt)</t>
  </si>
  <si>
    <t>Site Source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</si>
</sst>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Border="1"/>
    <xf numFmtId="0" fontId="0" fillId="0" borderId="16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0" xfId="2" quotePrefix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44" fontId="0" fillId="0" borderId="0" xfId="0" applyNumberFormat="1"/>
    <xf numFmtId="44" fontId="0" fillId="0" borderId="10" xfId="0" applyNumberFormat="1" applyBorder="1"/>
    <xf numFmtId="44" fontId="0" fillId="0" borderId="3" xfId="0" applyNumberFormat="1" applyBorder="1"/>
    <xf numFmtId="44" fontId="0" fillId="0" borderId="6" xfId="0" applyNumberFormat="1" applyBorder="1"/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3" fillId="0" borderId="0" xfId="0" applyFont="1" applyBorder="1" applyAlignment="1">
      <alignment horizontal="right"/>
    </xf>
    <xf numFmtId="9" fontId="3" fillId="0" borderId="0" xfId="2" quotePrefix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0" xfId="2" applyFont="1" applyBorder="1" applyAlignment="1">
      <alignment horizontal="right"/>
    </xf>
    <xf numFmtId="43" fontId="0" fillId="0" borderId="0" xfId="3" applyFont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8" xfId="1" applyFont="1" applyBorder="1" applyAlignment="1">
      <alignment horizontal="right"/>
    </xf>
    <xf numFmtId="0" fontId="0" fillId="0" borderId="0" xfId="0" applyAlignment="1">
      <alignment horizontal="left"/>
    </xf>
    <xf numFmtId="44" fontId="0" fillId="0" borderId="1" xfId="0" applyNumberFormat="1" applyBorder="1" applyAlignment="1">
      <alignment horizontal="right"/>
    </xf>
    <xf numFmtId="44" fontId="0" fillId="0" borderId="18" xfId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right"/>
    </xf>
    <xf numFmtId="44" fontId="0" fillId="0" borderId="18" xfId="0" applyNumberFormat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4" fontId="0" fillId="0" borderId="8" xfId="0" applyNumberFormat="1" applyBorder="1" applyAlignment="1">
      <alignment horizontal="right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0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26732</xdr:colOff>
      <xdr:row>65</xdr:row>
      <xdr:rowOff>103239</xdr:rowOff>
    </xdr:from>
    <xdr:to>
      <xdr:col>11</xdr:col>
      <xdr:colOff>7682</xdr:colOff>
      <xdr:row>65</xdr:row>
      <xdr:rowOff>112764</xdr:rowOff>
    </xdr:to>
    <xdr:cxnSp macro="">
      <xdr:nvCxnSpPr>
        <xdr:cNvPr id="5" name="Straight Connector 4"/>
        <xdr:cNvCxnSpPr/>
      </xdr:nvCxnSpPr>
      <xdr:spPr>
        <a:xfrm flipV="1">
          <a:off x="26732" y="12685457"/>
          <a:ext cx="6133793" cy="9525"/>
        </a:xfrm>
        <a:prstGeom prst="line">
          <a:avLst/>
        </a:prstGeom>
        <a:ln w="53975" cmpd="tri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33184</xdr:colOff>
      <xdr:row>72</xdr:row>
      <xdr:rowOff>125055</xdr:rowOff>
    </xdr:from>
    <xdr:to>
      <xdr:col>11</xdr:col>
      <xdr:colOff>14134</xdr:colOff>
      <xdr:row>72</xdr:row>
      <xdr:rowOff>134580</xdr:rowOff>
    </xdr:to>
    <xdr:cxnSp macro="">
      <xdr:nvCxnSpPr>
        <xdr:cNvPr id="11" name="Straight Connector 10"/>
        <xdr:cNvCxnSpPr/>
      </xdr:nvCxnSpPr>
      <xdr:spPr>
        <a:xfrm flipV="1">
          <a:off x="33184" y="13721224"/>
          <a:ext cx="6133793" cy="9525"/>
        </a:xfrm>
        <a:prstGeom prst="line">
          <a:avLst/>
        </a:prstGeom>
        <a:ln w="53975" cmpd="tri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7</xdr:row>
          <xdr:rowOff>0</xdr:rowOff>
        </xdr:from>
        <xdr:to>
          <xdr:col>2</xdr:col>
          <xdr:colOff>1000125</xdr:colOff>
          <xdr:row>8</xdr:row>
          <xdr:rowOff>19050</xdr:rowOff>
        </xdr:to>
        <xdr:sp macro="" textlink="">
          <xdr:nvSpPr>
            <xdr:cNvPr id="2049" name="Option Button 1" descr="Prime Contracto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Prime 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0</xdr:rowOff>
        </xdr:from>
        <xdr:to>
          <xdr:col>5</xdr:col>
          <xdr:colOff>295275</xdr:colOff>
          <xdr:row>8</xdr:row>
          <xdr:rowOff>28575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7</xdr:row>
          <xdr:rowOff>0</xdr:rowOff>
        </xdr:from>
        <xdr:to>
          <xdr:col>11</xdr:col>
          <xdr:colOff>28575</xdr:colOff>
          <xdr:row>8</xdr:row>
          <xdr:rowOff>19050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Subordinate Subcontractor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79"/>
  <sheetViews>
    <sheetView showGridLines="0" tabSelected="1" topLeftCell="A28" zoomScale="78" zoomScaleNormal="78" workbookViewId="0">
      <selection activeCell="A51" sqref="A51:XFD51"/>
    </sheetView>
  </sheetViews>
  <sheetFormatPr defaultRowHeight="15" x14ac:dyDescent="0.25"/>
  <cols>
    <col min="1" max="1" width="8.5703125" customWidth="1"/>
    <col min="3" max="3" width="15.7109375" customWidth="1"/>
    <col min="4" max="4" width="10" customWidth="1"/>
    <col min="5" max="5" width="11.42578125" customWidth="1"/>
    <col min="6" max="6" width="9.42578125" customWidth="1"/>
    <col min="7" max="7" width="8.7109375" style="2" customWidth="1"/>
    <col min="8" max="8" width="1.85546875" style="2" customWidth="1"/>
    <col min="9" max="9" width="6.85546875" customWidth="1"/>
    <col min="10" max="10" width="4" customWidth="1"/>
    <col min="11" max="11" width="6.5703125" customWidth="1"/>
    <col min="16" max="16" width="12.5703125" bestFit="1" customWidth="1"/>
  </cols>
  <sheetData>
    <row r="1" spans="1:11" x14ac:dyDescent="0.25">
      <c r="A1" s="81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x14ac:dyDescent="0.2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5">
      <c r="A3" s="83" t="s">
        <v>46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x14ac:dyDescent="0.25">
      <c r="A4" s="84" t="s">
        <v>0</v>
      </c>
      <c r="B4" s="84"/>
      <c r="C4" s="45"/>
      <c r="D4" s="46"/>
      <c r="E4" s="46"/>
      <c r="F4" s="46"/>
      <c r="G4" s="47"/>
      <c r="H4" s="47" t="s">
        <v>7</v>
      </c>
      <c r="I4" s="45"/>
      <c r="J4" s="48" t="s">
        <v>8</v>
      </c>
      <c r="K4" s="45"/>
    </row>
    <row r="5" spans="1:11" x14ac:dyDescent="0.25">
      <c r="A5" s="52" t="s">
        <v>1</v>
      </c>
      <c r="B5" s="52"/>
      <c r="C5" s="80"/>
      <c r="D5" s="80"/>
      <c r="E5" s="80"/>
      <c r="F5" s="80"/>
      <c r="G5" s="80"/>
      <c r="H5" s="80"/>
      <c r="I5" s="80"/>
      <c r="J5" s="80"/>
      <c r="K5" s="80"/>
    </row>
    <row r="6" spans="1:11" x14ac:dyDescent="0.25">
      <c r="A6" s="52" t="s">
        <v>2</v>
      </c>
      <c r="B6" s="52"/>
      <c r="C6" s="1"/>
      <c r="D6" s="24" t="s">
        <v>15</v>
      </c>
      <c r="E6" s="1"/>
    </row>
    <row r="7" spans="1:11" x14ac:dyDescent="0.25">
      <c r="A7" s="52" t="s">
        <v>3</v>
      </c>
      <c r="B7" s="52"/>
      <c r="C7" s="7"/>
    </row>
    <row r="8" spans="1:11" x14ac:dyDescent="0.25">
      <c r="A8" s="52" t="s">
        <v>4</v>
      </c>
      <c r="B8" s="52"/>
    </row>
    <row r="9" spans="1:11" x14ac:dyDescent="0.25">
      <c r="A9" s="28"/>
      <c r="B9" s="28"/>
      <c r="C9" s="13"/>
      <c r="E9" s="80"/>
      <c r="F9" s="80"/>
      <c r="G9" s="29"/>
      <c r="H9" s="80"/>
      <c r="I9" s="80"/>
      <c r="J9" s="80"/>
      <c r="K9" s="80"/>
    </row>
    <row r="10" spans="1:11" ht="15" customHeight="1" thickBot="1" x14ac:dyDescent="0.3">
      <c r="A10" s="19"/>
      <c r="B10" s="19"/>
      <c r="C10" s="19"/>
      <c r="D10" s="19"/>
      <c r="E10" s="19"/>
      <c r="F10" s="19"/>
      <c r="G10" s="20"/>
      <c r="H10" s="20"/>
      <c r="I10" s="19"/>
      <c r="J10" s="19"/>
      <c r="K10" s="19"/>
    </row>
    <row r="11" spans="1:11" ht="15.95" customHeight="1" thickBot="1" x14ac:dyDescent="0.3">
      <c r="A11" s="52" t="s">
        <v>9</v>
      </c>
      <c r="B11" s="52"/>
    </row>
    <row r="12" spans="1:11" ht="31.5" thickTop="1" thickBot="1" x14ac:dyDescent="0.3">
      <c r="A12" s="10" t="s">
        <v>10</v>
      </c>
      <c r="B12" s="67" t="s">
        <v>11</v>
      </c>
      <c r="C12" s="67"/>
      <c r="D12" s="11" t="s">
        <v>12</v>
      </c>
      <c r="E12" s="12" t="s">
        <v>13</v>
      </c>
      <c r="F12" s="67" t="s">
        <v>14</v>
      </c>
      <c r="G12" s="68"/>
      <c r="H12" s="22"/>
    </row>
    <row r="13" spans="1:11" x14ac:dyDescent="0.25">
      <c r="A13" s="8"/>
      <c r="B13" s="77"/>
      <c r="C13" s="77"/>
      <c r="D13" s="40"/>
      <c r="E13" s="32"/>
      <c r="F13" s="69">
        <f>ROUND(E13*D13,2)</f>
        <v>0</v>
      </c>
      <c r="G13" s="70"/>
      <c r="H13" s="15"/>
    </row>
    <row r="14" spans="1:11" x14ac:dyDescent="0.25">
      <c r="A14" s="3"/>
      <c r="B14" s="76"/>
      <c r="C14" s="76"/>
      <c r="D14" s="41"/>
      <c r="E14" s="33"/>
      <c r="F14" s="63">
        <f t="shared" ref="F14:F17" si="0">ROUND(E14*D14,2)</f>
        <v>0</v>
      </c>
      <c r="G14" s="64"/>
      <c r="H14" s="15"/>
    </row>
    <row r="15" spans="1:11" x14ac:dyDescent="0.25">
      <c r="A15" s="3"/>
      <c r="B15" s="76"/>
      <c r="C15" s="76"/>
      <c r="D15" s="41"/>
      <c r="E15" s="33"/>
      <c r="F15" s="63">
        <f t="shared" si="0"/>
        <v>0</v>
      </c>
      <c r="G15" s="64"/>
      <c r="H15" s="15"/>
    </row>
    <row r="16" spans="1:11" x14ac:dyDescent="0.25">
      <c r="A16" s="3"/>
      <c r="B16" s="76"/>
      <c r="C16" s="76"/>
      <c r="D16" s="41"/>
      <c r="E16" s="33"/>
      <c r="F16" s="63">
        <f t="shared" si="0"/>
        <v>0</v>
      </c>
      <c r="G16" s="64"/>
      <c r="H16" s="15"/>
    </row>
    <row r="17" spans="1:11" x14ac:dyDescent="0.25">
      <c r="A17" s="3"/>
      <c r="B17" s="76"/>
      <c r="C17" s="76"/>
      <c r="D17" s="41"/>
      <c r="E17" s="33"/>
      <c r="F17" s="63">
        <f t="shared" si="0"/>
        <v>0</v>
      </c>
      <c r="G17" s="64"/>
      <c r="H17" s="15"/>
    </row>
    <row r="18" spans="1:11" x14ac:dyDescent="0.25">
      <c r="A18" s="3"/>
      <c r="B18" s="76"/>
      <c r="C18" s="76"/>
      <c r="D18" s="41"/>
      <c r="E18" s="33"/>
      <c r="F18" s="63">
        <f>ROUND(E18*D18,2)</f>
        <v>0</v>
      </c>
      <c r="G18" s="64"/>
      <c r="H18" s="15"/>
    </row>
    <row r="19" spans="1:11" x14ac:dyDescent="0.25">
      <c r="A19" s="3"/>
      <c r="B19" s="76"/>
      <c r="C19" s="76"/>
      <c r="D19" s="41"/>
      <c r="E19" s="33"/>
      <c r="F19" s="63">
        <f t="shared" ref="F19:F21" si="1">ROUND(E19*D19,2)</f>
        <v>0</v>
      </c>
      <c r="G19" s="64"/>
      <c r="H19" s="15"/>
    </row>
    <row r="20" spans="1:11" x14ac:dyDescent="0.25">
      <c r="A20" s="3"/>
      <c r="B20" s="76"/>
      <c r="C20" s="76"/>
      <c r="D20" s="41"/>
      <c r="E20" s="33"/>
      <c r="F20" s="63">
        <f t="shared" si="1"/>
        <v>0</v>
      </c>
      <c r="G20" s="64"/>
      <c r="H20" s="15"/>
    </row>
    <row r="21" spans="1:11" x14ac:dyDescent="0.25">
      <c r="A21" s="3"/>
      <c r="B21" s="76"/>
      <c r="C21" s="76"/>
      <c r="D21" s="41"/>
      <c r="E21" s="33"/>
      <c r="F21" s="63">
        <f t="shared" si="1"/>
        <v>0</v>
      </c>
      <c r="G21" s="64"/>
      <c r="H21" s="15"/>
    </row>
    <row r="22" spans="1:11" ht="15.75" thickBot="1" x14ac:dyDescent="0.3">
      <c r="A22" s="5"/>
      <c r="B22" s="75"/>
      <c r="C22" s="75"/>
      <c r="D22" s="42"/>
      <c r="E22" s="34"/>
      <c r="F22" s="65">
        <f t="shared" ref="F22" si="2">ROUND(E22*D22,2)</f>
        <v>0</v>
      </c>
      <c r="G22" s="66"/>
      <c r="H22" s="15"/>
    </row>
    <row r="23" spans="1:11" ht="4.5" customHeight="1" thickTop="1" x14ac:dyDescent="0.25">
      <c r="A23" s="13"/>
      <c r="B23" s="14"/>
      <c r="C23" s="14"/>
      <c r="D23" s="13"/>
      <c r="E23" s="13"/>
      <c r="F23" s="15"/>
      <c r="G23" s="15"/>
      <c r="H23" s="15"/>
    </row>
    <row r="24" spans="1:11" x14ac:dyDescent="0.25">
      <c r="E24" s="56" t="s">
        <v>16</v>
      </c>
      <c r="F24" s="56"/>
      <c r="G24" s="56"/>
      <c r="H24" s="17"/>
      <c r="I24" s="53">
        <f>SUM(F13:G22)</f>
        <v>0</v>
      </c>
      <c r="J24" s="53"/>
      <c r="K24" s="53"/>
    </row>
    <row r="25" spans="1:11" x14ac:dyDescent="0.25">
      <c r="F25" s="17" t="s">
        <v>19</v>
      </c>
      <c r="G25" s="21"/>
      <c r="H25" s="39"/>
      <c r="I25" s="53">
        <f>ROUND(G25*$I$24,2)</f>
        <v>0</v>
      </c>
      <c r="J25" s="53"/>
      <c r="K25" s="53"/>
    </row>
    <row r="26" spans="1:11" x14ac:dyDescent="0.25">
      <c r="E26" s="16"/>
      <c r="F26" s="17" t="s">
        <v>20</v>
      </c>
      <c r="G26" s="21"/>
      <c r="H26" s="39"/>
      <c r="I26" s="53">
        <f>ROUND(G26*$I$24,2)</f>
        <v>0</v>
      </c>
      <c r="J26" s="53"/>
      <c r="K26" s="53"/>
    </row>
    <row r="27" spans="1:11" x14ac:dyDescent="0.25">
      <c r="E27" s="16"/>
      <c r="F27" s="17" t="s">
        <v>21</v>
      </c>
      <c r="G27" s="21"/>
      <c r="H27" s="39"/>
      <c r="I27" s="53">
        <f>ROUND(G27*$I$24,2)</f>
        <v>0</v>
      </c>
      <c r="J27" s="53"/>
      <c r="K27" s="53"/>
    </row>
    <row r="28" spans="1:11" x14ac:dyDescent="0.25">
      <c r="E28" s="16"/>
      <c r="F28" s="16"/>
      <c r="G28" s="17" t="s">
        <v>17</v>
      </c>
      <c r="H28" s="17"/>
      <c r="I28" s="53">
        <f>SUM(I24:K27)</f>
        <v>0</v>
      </c>
      <c r="J28" s="53"/>
      <c r="K28" s="53"/>
    </row>
    <row r="29" spans="1:11" x14ac:dyDescent="0.25">
      <c r="G29" s="18" t="s">
        <v>18</v>
      </c>
      <c r="H29" s="18"/>
      <c r="I29" s="53">
        <f>ROUND($I$28*0.25,2)</f>
        <v>0</v>
      </c>
      <c r="J29" s="53"/>
      <c r="K29" s="53"/>
    </row>
    <row r="30" spans="1:11" ht="8.25" customHeight="1" x14ac:dyDescent="0.25">
      <c r="I30" s="24"/>
      <c r="J30" s="24"/>
      <c r="K30" s="24"/>
    </row>
    <row r="31" spans="1:11" ht="15.75" thickBot="1" x14ac:dyDescent="0.3">
      <c r="G31" s="25" t="s">
        <v>23</v>
      </c>
      <c r="I31" s="78">
        <f>ROUND((I29+I28),2)</f>
        <v>0</v>
      </c>
      <c r="J31" s="79"/>
      <c r="K31" s="79"/>
    </row>
    <row r="32" spans="1:11" ht="15" customHeight="1" thickTop="1" thickBot="1" x14ac:dyDescent="0.3">
      <c r="A32" s="19"/>
      <c r="B32" s="19"/>
      <c r="C32" s="19"/>
      <c r="D32" s="19"/>
      <c r="E32" s="19"/>
      <c r="F32" s="19"/>
      <c r="G32" s="20"/>
      <c r="H32" s="20"/>
      <c r="I32" s="19"/>
      <c r="J32" s="19"/>
      <c r="K32" s="19"/>
    </row>
    <row r="33" spans="1:11" ht="15.95" customHeight="1" thickBot="1" x14ac:dyDescent="0.3">
      <c r="A33" s="52" t="s">
        <v>43</v>
      </c>
      <c r="B33" s="52"/>
    </row>
    <row r="34" spans="1:11" ht="31.5" thickTop="1" thickBot="1" x14ac:dyDescent="0.3">
      <c r="A34" s="10" t="s">
        <v>10</v>
      </c>
      <c r="B34" s="67" t="s">
        <v>38</v>
      </c>
      <c r="C34" s="67"/>
      <c r="D34" s="11" t="s">
        <v>12</v>
      </c>
      <c r="E34" s="12" t="s">
        <v>13</v>
      </c>
      <c r="F34" s="67" t="s">
        <v>14</v>
      </c>
      <c r="G34" s="68"/>
      <c r="H34" s="22"/>
    </row>
    <row r="35" spans="1:11" x14ac:dyDescent="0.25">
      <c r="A35" s="8"/>
      <c r="B35" s="77"/>
      <c r="C35" s="77"/>
      <c r="D35" s="40"/>
      <c r="E35" s="32"/>
      <c r="F35" s="69">
        <f>ROUND(E35*D35,2)</f>
        <v>0</v>
      </c>
      <c r="G35" s="70"/>
      <c r="H35" s="15"/>
    </row>
    <row r="36" spans="1:11" x14ac:dyDescent="0.25">
      <c r="A36" s="3"/>
      <c r="B36" s="76"/>
      <c r="C36" s="76"/>
      <c r="D36" s="41"/>
      <c r="E36" s="33"/>
      <c r="F36" s="63">
        <f t="shared" ref="F36:F40" si="3">ROUND(E36*D36,2)</f>
        <v>0</v>
      </c>
      <c r="G36" s="64"/>
      <c r="H36" s="15"/>
    </row>
    <row r="37" spans="1:11" x14ac:dyDescent="0.25">
      <c r="A37" s="3"/>
      <c r="B37" s="76"/>
      <c r="C37" s="76"/>
      <c r="D37" s="41"/>
      <c r="E37" s="33"/>
      <c r="F37" s="63">
        <f t="shared" si="3"/>
        <v>0</v>
      </c>
      <c r="G37" s="64"/>
      <c r="H37" s="15"/>
    </row>
    <row r="38" spans="1:11" x14ac:dyDescent="0.25">
      <c r="A38" s="3"/>
      <c r="B38" s="76"/>
      <c r="C38" s="76"/>
      <c r="D38" s="41"/>
      <c r="E38" s="33"/>
      <c r="F38" s="63">
        <f t="shared" si="3"/>
        <v>0</v>
      </c>
      <c r="G38" s="64"/>
      <c r="H38" s="15"/>
    </row>
    <row r="39" spans="1:11" x14ac:dyDescent="0.25">
      <c r="A39" s="3"/>
      <c r="B39" s="76"/>
      <c r="C39" s="76"/>
      <c r="D39" s="41"/>
      <c r="E39" s="33"/>
      <c r="F39" s="63">
        <f t="shared" si="3"/>
        <v>0</v>
      </c>
      <c r="G39" s="64"/>
      <c r="H39" s="15"/>
    </row>
    <row r="40" spans="1:11" x14ac:dyDescent="0.25">
      <c r="A40" s="3"/>
      <c r="B40" s="76"/>
      <c r="C40" s="76"/>
      <c r="D40" s="41"/>
      <c r="E40" s="33"/>
      <c r="F40" s="63">
        <f t="shared" si="3"/>
        <v>0</v>
      </c>
      <c r="G40" s="64"/>
      <c r="H40" s="15"/>
    </row>
    <row r="41" spans="1:11" x14ac:dyDescent="0.25">
      <c r="A41" s="3"/>
      <c r="B41" s="76"/>
      <c r="C41" s="76"/>
      <c r="D41" s="41"/>
      <c r="E41" s="33"/>
      <c r="F41" s="63">
        <f>ROUND(E41*D41,2)</f>
        <v>0</v>
      </c>
      <c r="G41" s="64"/>
      <c r="H41" s="15"/>
    </row>
    <row r="42" spans="1:11" x14ac:dyDescent="0.25">
      <c r="A42" s="3"/>
      <c r="B42" s="76"/>
      <c r="C42" s="76"/>
      <c r="D42" s="41"/>
      <c r="E42" s="33"/>
      <c r="F42" s="63">
        <f t="shared" ref="F42:F45" si="4">ROUND(E42*D42,2)</f>
        <v>0</v>
      </c>
      <c r="G42" s="64"/>
      <c r="H42" s="15"/>
    </row>
    <row r="43" spans="1:11" x14ac:dyDescent="0.25">
      <c r="A43" s="3"/>
      <c r="B43" s="76"/>
      <c r="C43" s="76"/>
      <c r="D43" s="41"/>
      <c r="E43" s="33"/>
      <c r="F43" s="63">
        <f t="shared" si="4"/>
        <v>0</v>
      </c>
      <c r="G43" s="64"/>
      <c r="H43" s="15"/>
    </row>
    <row r="44" spans="1:11" x14ac:dyDescent="0.25">
      <c r="A44" s="3"/>
      <c r="B44" s="76"/>
      <c r="C44" s="76"/>
      <c r="D44" s="41"/>
      <c r="E44" s="33"/>
      <c r="F44" s="63">
        <f t="shared" si="4"/>
        <v>0</v>
      </c>
      <c r="G44" s="64"/>
      <c r="H44" s="15"/>
    </row>
    <row r="45" spans="1:11" ht="15.75" thickBot="1" x14ac:dyDescent="0.3">
      <c r="A45" s="5"/>
      <c r="B45" s="75"/>
      <c r="C45" s="75"/>
      <c r="D45" s="42"/>
      <c r="E45" s="34"/>
      <c r="F45" s="65">
        <f t="shared" si="4"/>
        <v>0</v>
      </c>
      <c r="G45" s="66"/>
      <c r="H45" s="15"/>
    </row>
    <row r="46" spans="1:11" ht="6.75" customHeight="1" thickTop="1" x14ac:dyDescent="0.25">
      <c r="A46" s="13"/>
      <c r="B46" s="14"/>
      <c r="C46" s="14"/>
      <c r="D46" s="13"/>
      <c r="E46" s="13"/>
      <c r="F46" s="15"/>
      <c r="G46" s="15"/>
      <c r="H46" s="15"/>
    </row>
    <row r="47" spans="1:11" x14ac:dyDescent="0.25">
      <c r="E47" s="56" t="s">
        <v>25</v>
      </c>
      <c r="F47" s="56"/>
      <c r="G47" s="56"/>
      <c r="H47" s="17"/>
      <c r="I47" s="53">
        <f>SUM(F35:G45)</f>
        <v>0</v>
      </c>
      <c r="J47" s="53"/>
      <c r="K47" s="53"/>
    </row>
    <row r="48" spans="1:11" x14ac:dyDescent="0.25">
      <c r="G48" s="17" t="s">
        <v>22</v>
      </c>
      <c r="H48" s="23"/>
      <c r="I48" s="53">
        <f>ROUND(0.075*$I$47,2)</f>
        <v>0</v>
      </c>
      <c r="J48" s="53"/>
      <c r="K48" s="53"/>
    </row>
    <row r="49" spans="1:16" ht="15.75" thickBot="1" x14ac:dyDescent="0.3">
      <c r="G49" s="25" t="s">
        <v>24</v>
      </c>
      <c r="I49" s="57">
        <f>SUM(I47:K48)</f>
        <v>0</v>
      </c>
      <c r="J49" s="57"/>
      <c r="K49" s="57"/>
    </row>
    <row r="50" spans="1:16" ht="19.5" customHeight="1" thickTop="1" thickBot="1" x14ac:dyDescent="0.3">
      <c r="A50" s="19"/>
      <c r="B50" s="19"/>
      <c r="C50" s="19"/>
      <c r="D50" s="19"/>
      <c r="E50" s="19"/>
      <c r="F50" s="19"/>
      <c r="G50" s="20"/>
      <c r="H50" s="20"/>
      <c r="I50" s="19"/>
      <c r="J50" s="19"/>
      <c r="K50" s="19"/>
    </row>
    <row r="51" spans="1:16" ht="15.95" customHeight="1" thickBot="1" x14ac:dyDescent="0.3">
      <c r="A51" s="52" t="s">
        <v>44</v>
      </c>
      <c r="B51" s="52"/>
    </row>
    <row r="52" spans="1:16" ht="16.5" thickTop="1" thickBot="1" x14ac:dyDescent="0.3">
      <c r="A52" s="10" t="s">
        <v>41</v>
      </c>
      <c r="B52" s="11" t="s">
        <v>40</v>
      </c>
      <c r="C52" s="71" t="s">
        <v>37</v>
      </c>
      <c r="D52" s="72"/>
      <c r="E52" s="12" t="s">
        <v>39</v>
      </c>
      <c r="F52" s="67" t="s">
        <v>14</v>
      </c>
      <c r="G52" s="68"/>
      <c r="H52" s="22"/>
    </row>
    <row r="53" spans="1:16" x14ac:dyDescent="0.25">
      <c r="A53" s="8"/>
      <c r="B53" s="9"/>
      <c r="C53" s="73"/>
      <c r="D53" s="74"/>
      <c r="E53" s="32"/>
      <c r="F53" s="69">
        <f>ROUND(E53*A53,2)</f>
        <v>0</v>
      </c>
      <c r="G53" s="70"/>
      <c r="H53" s="15"/>
    </row>
    <row r="54" spans="1:16" x14ac:dyDescent="0.25">
      <c r="A54" s="3"/>
      <c r="B54" s="4"/>
      <c r="C54" s="58"/>
      <c r="D54" s="59"/>
      <c r="E54" s="33"/>
      <c r="F54" s="63">
        <f t="shared" ref="F54:F59" si="5">ROUND(E54*A54,2)</f>
        <v>0</v>
      </c>
      <c r="G54" s="64"/>
      <c r="H54" s="15"/>
    </row>
    <row r="55" spans="1:16" x14ac:dyDescent="0.25">
      <c r="A55" s="3"/>
      <c r="B55" s="4"/>
      <c r="C55" s="58"/>
      <c r="D55" s="59"/>
      <c r="E55" s="33"/>
      <c r="F55" s="63">
        <f t="shared" si="5"/>
        <v>0</v>
      </c>
      <c r="G55" s="64"/>
      <c r="H55" s="15"/>
    </row>
    <row r="56" spans="1:16" x14ac:dyDescent="0.25">
      <c r="A56" s="3"/>
      <c r="B56" s="4"/>
      <c r="C56" s="58"/>
      <c r="D56" s="59"/>
      <c r="E56" s="33"/>
      <c r="F56" s="63">
        <f t="shared" si="5"/>
        <v>0</v>
      </c>
      <c r="G56" s="64"/>
      <c r="H56" s="15"/>
    </row>
    <row r="57" spans="1:16" x14ac:dyDescent="0.25">
      <c r="A57" s="3"/>
      <c r="B57" s="4"/>
      <c r="C57" s="58"/>
      <c r="D57" s="59"/>
      <c r="E57" s="33"/>
      <c r="F57" s="63">
        <f t="shared" si="5"/>
        <v>0</v>
      </c>
      <c r="G57" s="64"/>
      <c r="H57" s="15"/>
    </row>
    <row r="58" spans="1:16" x14ac:dyDescent="0.25">
      <c r="A58" s="3"/>
      <c r="B58" s="4"/>
      <c r="C58" s="58"/>
      <c r="D58" s="59"/>
      <c r="E58" s="33"/>
      <c r="F58" s="63">
        <f t="shared" si="5"/>
        <v>0</v>
      </c>
      <c r="G58" s="64"/>
      <c r="H58" s="15"/>
    </row>
    <row r="59" spans="1:16" ht="15.75" thickBot="1" x14ac:dyDescent="0.3">
      <c r="A59" s="5"/>
      <c r="B59" s="6"/>
      <c r="C59" s="60"/>
      <c r="D59" s="61"/>
      <c r="E59" s="34"/>
      <c r="F59" s="65">
        <f t="shared" si="5"/>
        <v>0</v>
      </c>
      <c r="G59" s="66"/>
      <c r="H59" s="15"/>
    </row>
    <row r="60" spans="1:16" ht="6.75" customHeight="1" thickTop="1" x14ac:dyDescent="0.25">
      <c r="A60" s="13"/>
      <c r="B60" s="14"/>
      <c r="C60" s="14"/>
      <c r="D60" s="13"/>
      <c r="E60" s="13"/>
      <c r="F60" s="15"/>
      <c r="G60" s="15"/>
      <c r="H60" s="15"/>
    </row>
    <row r="61" spans="1:16" x14ac:dyDescent="0.25">
      <c r="E61" s="56" t="s">
        <v>28</v>
      </c>
      <c r="F61" s="56"/>
      <c r="G61" s="56"/>
      <c r="H61" s="17"/>
      <c r="I61" s="53">
        <f>SUM(F53:G59)</f>
        <v>0</v>
      </c>
      <c r="J61" s="53"/>
      <c r="K61" s="53"/>
      <c r="M61" s="31"/>
    </row>
    <row r="62" spans="1:16" x14ac:dyDescent="0.25">
      <c r="E62" s="30"/>
      <c r="F62" s="30" t="s">
        <v>42</v>
      </c>
      <c r="G62" s="21"/>
      <c r="H62" s="38"/>
      <c r="I62" s="62">
        <f>ROUND($I$61*G62,2)</f>
        <v>0</v>
      </c>
      <c r="J62" s="62"/>
      <c r="K62" s="62"/>
    </row>
    <row r="63" spans="1:16" x14ac:dyDescent="0.25">
      <c r="E63" s="35"/>
      <c r="F63" s="35"/>
      <c r="G63" s="43" t="s">
        <v>45</v>
      </c>
      <c r="H63" s="38"/>
      <c r="I63" s="62">
        <v>0</v>
      </c>
      <c r="J63" s="62"/>
      <c r="K63" s="62"/>
      <c r="P63" s="31"/>
    </row>
    <row r="64" spans="1:16" x14ac:dyDescent="0.25">
      <c r="G64" s="17" t="s">
        <v>26</v>
      </c>
      <c r="H64" s="23"/>
      <c r="I64" s="53">
        <f>ROUND(0.175*SUM($I$61:$I$63),2)</f>
        <v>0</v>
      </c>
      <c r="J64" s="53"/>
      <c r="K64" s="53"/>
      <c r="P64" s="44"/>
    </row>
    <row r="65" spans="1:11" ht="15.75" thickBot="1" x14ac:dyDescent="0.3">
      <c r="G65" s="25" t="s">
        <v>27</v>
      </c>
      <c r="I65" s="57">
        <f>SUM(I61:K64)</f>
        <v>0</v>
      </c>
      <c r="J65" s="57"/>
      <c r="K65" s="57"/>
    </row>
    <row r="66" spans="1:11" ht="9.75" customHeight="1" thickTop="1" x14ac:dyDescent="0.25"/>
    <row r="67" spans="1:11" ht="6.75" customHeight="1" x14ac:dyDescent="0.25"/>
    <row r="68" spans="1:11" x14ac:dyDescent="0.25">
      <c r="G68" s="24" t="s">
        <v>29</v>
      </c>
      <c r="I68" s="53">
        <f>ROUND(+$I$65+$I$49+$I$31,2)</f>
        <v>0</v>
      </c>
      <c r="J68" s="53"/>
      <c r="K68" s="53"/>
    </row>
    <row r="69" spans="1:11" ht="17.25" x14ac:dyDescent="0.25">
      <c r="A69" s="37"/>
      <c r="B69" s="37"/>
      <c r="C69" s="37"/>
      <c r="D69" s="37"/>
      <c r="E69" s="37"/>
      <c r="F69" s="37"/>
      <c r="G69" s="36" t="s">
        <v>30</v>
      </c>
      <c r="I69" s="51"/>
      <c r="J69" s="51"/>
      <c r="K69" s="51"/>
    </row>
    <row r="70" spans="1:11" x14ac:dyDescent="0.25">
      <c r="G70" s="24" t="s">
        <v>31</v>
      </c>
      <c r="I70" s="51">
        <f>ROUND((+I69+I68)*0.015,2)</f>
        <v>0</v>
      </c>
      <c r="J70" s="51"/>
      <c r="K70" s="51"/>
    </row>
    <row r="71" spans="1:11" x14ac:dyDescent="0.25">
      <c r="G71" s="25" t="s">
        <v>32</v>
      </c>
      <c r="I71" s="51">
        <f>+I70+I69+I68</f>
        <v>0</v>
      </c>
      <c r="J71" s="51"/>
      <c r="K71" s="51"/>
    </row>
    <row r="72" spans="1:11" ht="15.75" thickBot="1" x14ac:dyDescent="0.3">
      <c r="G72" s="25" t="s">
        <v>33</v>
      </c>
      <c r="I72" s="54"/>
      <c r="J72" s="54"/>
      <c r="K72" s="54"/>
    </row>
    <row r="73" spans="1:11" ht="15.75" thickTop="1" x14ac:dyDescent="0.25">
      <c r="I73" s="26"/>
      <c r="J73" s="26"/>
      <c r="K73" s="26"/>
    </row>
    <row r="74" spans="1:11" x14ac:dyDescent="0.25">
      <c r="A74" t="s">
        <v>34</v>
      </c>
      <c r="I74" s="26"/>
      <c r="J74" s="26"/>
      <c r="K74" s="26"/>
    </row>
    <row r="76" spans="1:11" x14ac:dyDescent="0.25">
      <c r="A76" s="50"/>
      <c r="B76" s="50"/>
      <c r="C76" s="50"/>
      <c r="F76" s="50"/>
      <c r="G76" s="50"/>
      <c r="H76" s="50"/>
      <c r="I76" s="50"/>
      <c r="J76" s="50"/>
      <c r="K76" s="50"/>
    </row>
    <row r="77" spans="1:11" x14ac:dyDescent="0.25">
      <c r="A77" s="49" t="s">
        <v>35</v>
      </c>
      <c r="B77" s="49"/>
      <c r="C77" s="49"/>
      <c r="F77" s="55" t="s">
        <v>1</v>
      </c>
      <c r="G77" s="55"/>
      <c r="H77" s="55"/>
      <c r="I77" s="55"/>
      <c r="J77" s="55"/>
      <c r="K77" s="55"/>
    </row>
    <row r="79" spans="1:11" x14ac:dyDescent="0.25">
      <c r="A79" s="27" t="s">
        <v>36</v>
      </c>
    </row>
  </sheetData>
  <mergeCells count="103">
    <mergeCell ref="C5:K5"/>
    <mergeCell ref="I63:K63"/>
    <mergeCell ref="A1:K1"/>
    <mergeCell ref="A2:K2"/>
    <mergeCell ref="A3:K3"/>
    <mergeCell ref="B13:C13"/>
    <mergeCell ref="B14:C14"/>
    <mergeCell ref="B15:C15"/>
    <mergeCell ref="B16:C16"/>
    <mergeCell ref="H9:K9"/>
    <mergeCell ref="I25:K25"/>
    <mergeCell ref="B17:C17"/>
    <mergeCell ref="B18:C18"/>
    <mergeCell ref="B19:C19"/>
    <mergeCell ref="F17:G17"/>
    <mergeCell ref="A11:B11"/>
    <mergeCell ref="A4:B4"/>
    <mergeCell ref="A5:B5"/>
    <mergeCell ref="A6:B6"/>
    <mergeCell ref="A7:B7"/>
    <mergeCell ref="A8:B8"/>
    <mergeCell ref="F18:G18"/>
    <mergeCell ref="F19:G19"/>
    <mergeCell ref="E9:F9"/>
    <mergeCell ref="F12:G12"/>
    <mergeCell ref="B12:C12"/>
    <mergeCell ref="I26:K26"/>
    <mergeCell ref="I27:K27"/>
    <mergeCell ref="I28:K28"/>
    <mergeCell ref="B20:C20"/>
    <mergeCell ref="B21:C21"/>
    <mergeCell ref="B22:C22"/>
    <mergeCell ref="F22:G22"/>
    <mergeCell ref="I24:K24"/>
    <mergeCell ref="E24:G24"/>
    <mergeCell ref="F21:G21"/>
    <mergeCell ref="F20:G20"/>
    <mergeCell ref="F13:G13"/>
    <mergeCell ref="F14:G14"/>
    <mergeCell ref="F15:G15"/>
    <mergeCell ref="F16:G16"/>
    <mergeCell ref="A33:B33"/>
    <mergeCell ref="B34:C34"/>
    <mergeCell ref="F34:G34"/>
    <mergeCell ref="B35:C35"/>
    <mergeCell ref="F35:G35"/>
    <mergeCell ref="B36:C36"/>
    <mergeCell ref="F36:G36"/>
    <mergeCell ref="I29:K29"/>
    <mergeCell ref="I31:K31"/>
    <mergeCell ref="B39:C39"/>
    <mergeCell ref="F39:G39"/>
    <mergeCell ref="B40:C40"/>
    <mergeCell ref="F40:G40"/>
    <mergeCell ref="B41:C41"/>
    <mergeCell ref="F41:G41"/>
    <mergeCell ref="B37:C37"/>
    <mergeCell ref="F37:G37"/>
    <mergeCell ref="B38:C38"/>
    <mergeCell ref="F38:G38"/>
    <mergeCell ref="B45:C45"/>
    <mergeCell ref="F45:G45"/>
    <mergeCell ref="E47:G47"/>
    <mergeCell ref="I47:K47"/>
    <mergeCell ref="I48:K48"/>
    <mergeCell ref="I49:K49"/>
    <mergeCell ref="B42:C42"/>
    <mergeCell ref="F42:G42"/>
    <mergeCell ref="B43:C43"/>
    <mergeCell ref="F43:G43"/>
    <mergeCell ref="B44:C44"/>
    <mergeCell ref="F44:G44"/>
    <mergeCell ref="F57:G57"/>
    <mergeCell ref="F58:G58"/>
    <mergeCell ref="F59:G59"/>
    <mergeCell ref="F55:G55"/>
    <mergeCell ref="F56:G56"/>
    <mergeCell ref="A51:B51"/>
    <mergeCell ref="F52:G52"/>
    <mergeCell ref="F53:G53"/>
    <mergeCell ref="F54:G54"/>
    <mergeCell ref="C52:D52"/>
    <mergeCell ref="C53:D53"/>
    <mergeCell ref="C54:D54"/>
    <mergeCell ref="C55:D55"/>
    <mergeCell ref="A77:C77"/>
    <mergeCell ref="A76:C76"/>
    <mergeCell ref="I71:K71"/>
    <mergeCell ref="I68:K68"/>
    <mergeCell ref="I69:K69"/>
    <mergeCell ref="I70:K70"/>
    <mergeCell ref="I72:K72"/>
    <mergeCell ref="F76:K76"/>
    <mergeCell ref="F77:K77"/>
    <mergeCell ref="E61:G61"/>
    <mergeCell ref="I61:K61"/>
    <mergeCell ref="I64:K64"/>
    <mergeCell ref="I65:K65"/>
    <mergeCell ref="C56:D56"/>
    <mergeCell ref="C57:D57"/>
    <mergeCell ref="C58:D58"/>
    <mergeCell ref="C59:D59"/>
    <mergeCell ref="I62:K62"/>
  </mergeCells>
  <printOptions horizontalCentered="1"/>
  <pageMargins left="0.5" right="0" top="0.5" bottom="0.5" header="0.05" footer="0.05"/>
  <pageSetup scale="93" orientation="portrait" r:id="rId1"/>
  <headerFooter>
    <oddFooter>&amp;CPage &amp;P of &amp;N&amp;R&amp;9REV 04/2016</oddFooter>
  </headerFooter>
  <rowBreaks count="1" manualBreakCount="1">
    <brk id="49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 altText="Prime Contractor">
                <anchor moveWithCells="1">
                  <from>
                    <xdr:col>1</xdr:col>
                    <xdr:colOff>542925</xdr:colOff>
                    <xdr:row>7</xdr:row>
                    <xdr:rowOff>0</xdr:rowOff>
                  </from>
                  <to>
                    <xdr:col>2</xdr:col>
                    <xdr:colOff>1000125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0</xdr:rowOff>
                  </from>
                  <to>
                    <xdr:col>5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6</xdr:col>
                    <xdr:colOff>371475</xdr:colOff>
                    <xdr:row>7</xdr:row>
                    <xdr:rowOff>0</xdr:rowOff>
                  </from>
                  <to>
                    <xdr:col>11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>Central Florida Expressway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Alford</dc:creator>
  <cp:lastModifiedBy>Carla Alford</cp:lastModifiedBy>
  <cp:lastPrinted>2016-04-12T14:32:49Z</cp:lastPrinted>
  <dcterms:created xsi:type="dcterms:W3CDTF">2016-03-22T12:18:14Z</dcterms:created>
  <dcterms:modified xsi:type="dcterms:W3CDTF">2016-04-12T14:33:17Z</dcterms:modified>
</cp:coreProperties>
</file>