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iandudik\Desktop\"/>
    </mc:Choice>
  </mc:AlternateContent>
  <xr:revisionPtr revIDLastSave="0" documentId="8_{33EFF8DA-92C9-4CAF-AA20-18CC631DEE68}" xr6:coauthVersionLast="34" xr6:coauthVersionMax="34" xr10:uidLastSave="{00000000-0000-0000-0000-000000000000}"/>
  <bookViews>
    <workbookView xWindow="-15" yWindow="-15" windowWidth="13920" windowHeight="6420" xr2:uid="{00000000-000D-0000-FFFF-FFFF00000000}"/>
  </bookViews>
  <sheets>
    <sheet name="Work Order Tracking " sheetId="4" r:id="rId1"/>
  </sheets>
  <definedNames>
    <definedName name="Cat1CostAmt" localSheetId="0">'Work Order Tracking '!$F$14:$F$22</definedName>
    <definedName name="Cat1CostAmt">#REF!</definedName>
    <definedName name="Cat2CostAmt" localSheetId="0">'Work Order Tracking '!$G$14:$G$22</definedName>
    <definedName name="Cat2CostAmt">#REF!</definedName>
    <definedName name="Cat3CostAmt" localSheetId="0">'Work Order Tracking '!$H$14:$H$22</definedName>
    <definedName name="Cat3CostAmt">#REF!</definedName>
    <definedName name="Cat4CostAmt" localSheetId="0">'Work Order Tracking '!$J$14:$J$22</definedName>
    <definedName name="Cat4CostAmt">#REF!</definedName>
    <definedName name="_xlnm.Print_Area" localSheetId="0">'Work Order Tracking '!$A$1:$U$62</definedName>
    <definedName name="_xlnm.Print_Titles" localSheetId="0">'Work Order Tracking '!$12:$13</definedName>
    <definedName name="SubCatNo" localSheetId="0">'Work Order Tracking '!$B$14:$B$22</definedName>
    <definedName name="SubCatNo">#REF!</definedName>
    <definedName name="Z_2C421720_45D6_478B_B4B6_08E38ADC1118_.wvu.Cols" localSheetId="0" hidden="1">'Work Order Tracking '!$K:$K</definedName>
    <definedName name="Z_2C421720_45D6_478B_B4B6_08E38ADC1118_.wvu.PrintArea" localSheetId="0" hidden="1">'Work Order Tracking '!$A$2:$V$63</definedName>
    <definedName name="Z_2C421720_45D6_478B_B4B6_08E38ADC1118_.wvu.PrintTitles" localSheetId="0" hidden="1">'Work Order Tracking '!$12:$13</definedName>
    <definedName name="Z_2C421720_45D6_478B_B4B6_08E38ADC1118_.wvu.Rows" localSheetId="0" hidden="1">'Work Order Tracking '!$8:$10,'Work Order Tracking '!#REF!,'Work Order Tracking '!$36:$61</definedName>
    <definedName name="Z_5F82DAC1_5BEC_440A_8FB9_BFC48B938E59_.wvu.Cols" localSheetId="0" hidden="1">'Work Order Tracking '!$F:$P</definedName>
    <definedName name="Z_5F82DAC1_5BEC_440A_8FB9_BFC48B938E59_.wvu.PrintArea" localSheetId="0" hidden="1">'Work Order Tracking '!$A$2:$V$63</definedName>
    <definedName name="Z_5F82DAC1_5BEC_440A_8FB9_BFC48B938E59_.wvu.PrintTitles" localSheetId="0" hidden="1">'Work Order Tracking '!$12:$13</definedName>
    <definedName name="Z_5F82DAC1_5BEC_440A_8FB9_BFC48B938E59_.wvu.Rows" localSheetId="0" hidden="1">'Work Order Tracking '!$34:$34,'Work Order Tracking '!$36:$61</definedName>
    <definedName name="Z_8477085E_63B5_4829_BA7B_390813674CF3_.wvu.Cols" localSheetId="0" hidden="1">'Work Order Tracking '!$F:$K</definedName>
    <definedName name="Z_8477085E_63B5_4829_BA7B_390813674CF3_.wvu.PrintArea" localSheetId="0" hidden="1">'Work Order Tracking '!$A$2:$V$63</definedName>
    <definedName name="Z_8477085E_63B5_4829_BA7B_390813674CF3_.wvu.PrintTitles" localSheetId="0" hidden="1">'Work Order Tracking '!$12:$13</definedName>
    <definedName name="Z_8477085E_63B5_4829_BA7B_390813674CF3_.wvu.Rows" localSheetId="0" hidden="1">'Work Order Tracking '!$34:$34,'Work Order Tracking '!$36:$61</definedName>
    <definedName name="Z_D35B33AC_8104_4CA4_A7C3_D6B7152941E4_.wvu.Cols" localSheetId="0" hidden="1">'Work Order Tracking '!$F:$K</definedName>
    <definedName name="Z_D35B33AC_8104_4CA4_A7C3_D6B7152941E4_.wvu.PrintArea" localSheetId="0" hidden="1">'Work Order Tracking '!$A$2:$V$63</definedName>
    <definedName name="Z_D35B33AC_8104_4CA4_A7C3_D6B7152941E4_.wvu.PrintTitles" localSheetId="0" hidden="1">'Work Order Tracking '!$12:$13</definedName>
    <definedName name="Z_D35B33AC_8104_4CA4_A7C3_D6B7152941E4_.wvu.Rows" localSheetId="0" hidden="1">'Work Order Tracking '!$34:$34,'Work Order Tracking '!$36:$61</definedName>
  </definedNames>
  <calcPr calcId="179017"/>
  <customWorkbookViews>
    <customWorkbookView name="MeetingView2" guid="{2C421720-45D6-478B-B4B6-08E38ADC1118}" maximized="1" windowWidth="1199" windowHeight="829" activeSheetId="4"/>
    <customWorkbookView name="EstimateView" guid="{5F82DAC1-5BEC-440A-8FB9-BFC48B938E59}" maximized="1" windowWidth="1201" windowHeight="830" activeSheetId="2"/>
    <customWorkbookView name="PayReview" guid="{8477085E-63B5-4829-BA7B-390813674CF3}" maximized="1" windowWidth="1201" windowHeight="830" activeSheetId="2"/>
    <customWorkbookView name="MeetingView" guid="{D35B33AC-8104-4CA4-A7C3-D6B7152941E4}" maximized="1" windowWidth="1396" windowHeight="838" activeSheetId="2"/>
  </customWorkbookViews>
</workbook>
</file>

<file path=xl/calcChain.xml><?xml version="1.0" encoding="utf-8"?>
<calcChain xmlns="http://schemas.openxmlformats.org/spreadsheetml/2006/main">
  <c r="G10" i="4" l="1"/>
  <c r="H10" i="4"/>
  <c r="I10" i="4"/>
  <c r="J10" i="4"/>
  <c r="F10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15" i="4"/>
  <c r="Q14" i="4"/>
  <c r="E15" i="4"/>
  <c r="T15" i="4" s="1"/>
  <c r="E16" i="4"/>
  <c r="T16" i="4" s="1"/>
  <c r="E17" i="4"/>
  <c r="T17" i="4" s="1"/>
  <c r="E18" i="4"/>
  <c r="T18" i="4" s="1"/>
  <c r="E19" i="4"/>
  <c r="T19" i="4" s="1"/>
  <c r="E20" i="4"/>
  <c r="T20" i="4" s="1"/>
  <c r="E21" i="4"/>
  <c r="T21" i="4" s="1"/>
  <c r="E22" i="4"/>
  <c r="T22" i="4" s="1"/>
  <c r="E23" i="4"/>
  <c r="T23" i="4" s="1"/>
  <c r="E24" i="4"/>
  <c r="T24" i="4" s="1"/>
  <c r="E25" i="4"/>
  <c r="T25" i="4" s="1"/>
  <c r="E26" i="4"/>
  <c r="T26" i="4" s="1"/>
  <c r="E27" i="4"/>
  <c r="T27" i="4" s="1"/>
  <c r="E28" i="4"/>
  <c r="T28" i="4" s="1"/>
  <c r="E29" i="4"/>
  <c r="T29" i="4" s="1"/>
  <c r="E30" i="4"/>
  <c r="T30" i="4" s="1"/>
  <c r="E31" i="4"/>
  <c r="T31" i="4" s="1"/>
  <c r="E14" i="4"/>
  <c r="T14" i="4" s="1"/>
  <c r="U10" i="4"/>
  <c r="Q10" i="4"/>
  <c r="G34" i="4"/>
  <c r="H34" i="4"/>
  <c r="I34" i="4"/>
  <c r="J34" i="4"/>
  <c r="F34" i="4"/>
  <c r="D48" i="4"/>
  <c r="D47" i="4"/>
  <c r="D46" i="4"/>
  <c r="D45" i="4"/>
  <c r="D44" i="4"/>
  <c r="D43" i="4"/>
  <c r="D40" i="4"/>
  <c r="D39" i="4"/>
  <c r="D38" i="4"/>
  <c r="D53" i="4"/>
  <c r="D52" i="4"/>
  <c r="D51" i="4"/>
  <c r="D55" i="4"/>
  <c r="D50" i="4"/>
  <c r="D42" i="4"/>
  <c r="D37" i="4"/>
  <c r="D60" i="4"/>
  <c r="T10" i="4" l="1"/>
  <c r="E34" i="4"/>
  <c r="E10" i="4"/>
  <c r="R10" i="4" s="1"/>
  <c r="D57" i="4"/>
  <c r="D61" i="4" s="1"/>
</calcChain>
</file>

<file path=xl/sharedStrings.xml><?xml version="1.0" encoding="utf-8"?>
<sst xmlns="http://schemas.openxmlformats.org/spreadsheetml/2006/main" count="334" uniqueCount="58">
  <si>
    <t>Remarks</t>
  </si>
  <si>
    <t>Work Order Description</t>
  </si>
  <si>
    <t>Category 1   $Cost Amount</t>
  </si>
  <si>
    <t>Category 2   $Cost Amount</t>
  </si>
  <si>
    <t>Category 3   $Cost Amount</t>
  </si>
  <si>
    <t>Category 4   $Cost Amount</t>
  </si>
  <si>
    <t>Category Legend</t>
  </si>
  <si>
    <t>Cat. 1   Expenses &amp; Reimbursement, per Spec.</t>
  </si>
  <si>
    <t>Cat. 2   Owner Requested Alteration of Work</t>
  </si>
  <si>
    <t>Cat. 3   Unforeseen Additional Work</t>
  </si>
  <si>
    <t>Work Order Allowance        [Pay Item # 999-30]</t>
  </si>
  <si>
    <t>Total WO Adjusted Categorical Changes per Orig. Scope</t>
  </si>
  <si>
    <t>Pay Item Summary</t>
  </si>
  <si>
    <t>Work Order Details</t>
  </si>
  <si>
    <t>Pay Item
Amt.</t>
  </si>
  <si>
    <t>Sum of
All WO</t>
  </si>
  <si>
    <t>Sum
Cat. 1</t>
  </si>
  <si>
    <t>Sum
Cat. 2</t>
  </si>
  <si>
    <t>Sum
Cat. 3</t>
  </si>
  <si>
    <t>Sum
Cat. 4</t>
  </si>
  <si>
    <t>% Used of
Pay Item</t>
  </si>
  <si>
    <t>Total Pay Out
To Date</t>
  </si>
  <si>
    <t>Available WO
$ Balance</t>
  </si>
  <si>
    <t>Est. No.
Payment</t>
  </si>
  <si>
    <t>$ Amount
of WO</t>
  </si>
  <si>
    <t>%
Contract PI</t>
  </si>
  <si>
    <t>Approved
Date</t>
  </si>
  <si>
    <t>Quantity
Paid</t>
  </si>
  <si>
    <t>Amount
$ Paid</t>
  </si>
  <si>
    <t>WO
#</t>
  </si>
  <si>
    <t>% of Pay Item
Paid</t>
  </si>
  <si>
    <t>Signature BIC Dates</t>
  </si>
  <si>
    <t>Sub
Cat
#</t>
  </si>
  <si>
    <t xml:space="preserve">      Sub Cat. 1.1     Formula Based</t>
  </si>
  <si>
    <t xml:space="preserve">      Sub Cat. 1.2     Field Measure / Plan Quantity Adjustment</t>
  </si>
  <si>
    <t xml:space="preserve">      Sub Cat. 1.3     Invoice Based</t>
  </si>
  <si>
    <t xml:space="preserve">      Sub Cat. 2.11     Unit Price, Field Change</t>
  </si>
  <si>
    <t xml:space="preserve">      Sub Cat. 2.12     Unit Price, Plan Revision</t>
  </si>
  <si>
    <t xml:space="preserve">      Sub Cat. 2.21     Negotiated, Field Change</t>
  </si>
  <si>
    <t xml:space="preserve">      Sub Cat. 2.22     Negotiated, Plan Revision</t>
  </si>
  <si>
    <t xml:space="preserve">      Sub Cat. 2.31     Force Account, Field Change</t>
  </si>
  <si>
    <t xml:space="preserve">      Sub Cat. 2.32     Force Account, Plan Revision</t>
  </si>
  <si>
    <t xml:space="preserve">      Sub Cat. 3.1     Unit Price</t>
  </si>
  <si>
    <t xml:space="preserve">      Sub Cat. 3.2     Negotiated</t>
  </si>
  <si>
    <t xml:space="preserve">      Sub Cat. 3.3     Force Account</t>
  </si>
  <si>
    <t>Cat. 5   Owner Requested Added / Modified Scope</t>
  </si>
  <si>
    <t>Sum
Cat. 5</t>
  </si>
  <si>
    <t>Category 5   $Cost Amount</t>
  </si>
  <si>
    <t>Cat. 4   JPA</t>
  </si>
  <si>
    <t xml:space="preserve"> </t>
  </si>
  <si>
    <t xml:space="preserve">PROJECT NO.: </t>
  </si>
  <si>
    <t xml:space="preserve">  </t>
  </si>
  <si>
    <t>CENTRAL FLORIDA EXPRESSWY AUTHORITY</t>
  </si>
  <si>
    <t>TO
CFX</t>
  </si>
  <si>
    <t>TO
Contractor</t>
  </si>
  <si>
    <t>TO
CEI</t>
  </si>
  <si>
    <t>Total WO Cost Amount ($)- w/cat. 1,2,3,4 &amp; 5 Changes</t>
  </si>
  <si>
    <t>Rev 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</si>
</sst>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%"/>
    <numFmt numFmtId="166" formatCode="0.0%"/>
    <numFmt numFmtId="167" formatCode="0.000"/>
    <numFmt numFmtId="168" formatCode="m/d/yy;@"/>
  </numFmts>
  <fonts count="8" x14ac:knownFonts="1">
    <font>
      <sz val="10"/>
      <name val="Arial"/>
    </font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/>
    <xf numFmtId="0" fontId="3" fillId="0" borderId="0" xfId="0" applyFont="1" applyAlignment="1" applyProtection="1">
      <alignment horizontal="centerContinuous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</xf>
    <xf numFmtId="0" fontId="2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Border="1"/>
    <xf numFmtId="0" fontId="5" fillId="0" borderId="1" xfId="0" applyFont="1" applyBorder="1" applyProtection="1"/>
    <xf numFmtId="0" fontId="5" fillId="0" borderId="0" xfId="0" applyFont="1" applyBorder="1" applyAlignment="1" applyProtection="1">
      <alignment horizontal="center"/>
    </xf>
    <xf numFmtId="0" fontId="2" fillId="0" borderId="5" xfId="0" applyFont="1" applyBorder="1"/>
    <xf numFmtId="0" fontId="2" fillId="0" borderId="4" xfId="0" applyFont="1" applyBorder="1"/>
    <xf numFmtId="0" fontId="6" fillId="0" borderId="6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3" borderId="2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</xf>
    <xf numFmtId="0" fontId="6" fillId="6" borderId="2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2" fillId="0" borderId="7" xfId="0" applyFont="1" applyBorder="1"/>
    <xf numFmtId="0" fontId="2" fillId="0" borderId="1" xfId="0" applyFont="1" applyBorder="1"/>
    <xf numFmtId="0" fontId="6" fillId="0" borderId="8" xfId="0" applyFont="1" applyBorder="1" applyAlignment="1" applyProtection="1">
      <alignment horizontal="center"/>
    </xf>
    <xf numFmtId="164" fontId="4" fillId="0" borderId="2" xfId="1" applyNumberFormat="1" applyFont="1" applyBorder="1" applyProtection="1"/>
    <xf numFmtId="164" fontId="4" fillId="0" borderId="0" xfId="1" applyNumberFormat="1" applyFont="1" applyBorder="1" applyProtection="1"/>
    <xf numFmtId="44" fontId="4" fillId="0" borderId="7" xfId="1" applyFont="1" applyBorder="1" applyAlignment="1" applyProtection="1">
      <alignment horizontal="center"/>
    </xf>
    <xf numFmtId="44" fontId="4" fillId="0" borderId="1" xfId="1" applyFont="1" applyBorder="1" applyProtection="1"/>
    <xf numFmtId="44" fontId="4" fillId="0" borderId="8" xfId="1" applyFont="1" applyBorder="1" applyProtection="1"/>
    <xf numFmtId="166" fontId="4" fillId="0" borderId="2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4" fontId="4" fillId="0" borderId="2" xfId="1" applyNumberFormat="1" applyFont="1" applyFill="1" applyBorder="1" applyProtection="1"/>
    <xf numFmtId="10" fontId="4" fillId="0" borderId="2" xfId="0" applyNumberFormat="1" applyFont="1" applyFill="1" applyBorder="1" applyAlignment="1" applyProtection="1">
      <alignment horizontal="center"/>
    </xf>
    <xf numFmtId="7" fontId="3" fillId="0" borderId="0" xfId="1" applyNumberFormat="1" applyFont="1" applyBorder="1" applyAlignment="1" applyProtection="1">
      <alignment horizontal="right"/>
    </xf>
    <xf numFmtId="164" fontId="3" fillId="0" borderId="0" xfId="1" applyNumberFormat="1" applyFont="1" applyProtection="1"/>
    <xf numFmtId="0" fontId="3" fillId="0" borderId="0" xfId="0" applyFont="1" applyProtection="1"/>
    <xf numFmtId="44" fontId="3" fillId="0" borderId="0" xfId="1" applyFont="1" applyBorder="1" applyAlignment="1" applyProtection="1">
      <alignment horizontal="center"/>
    </xf>
    <xf numFmtId="44" fontId="3" fillId="0" borderId="0" xfId="1" applyFont="1" applyBorder="1" applyProtection="1"/>
    <xf numFmtId="164" fontId="3" fillId="0" borderId="0" xfId="0" applyNumberFormat="1" applyFont="1" applyProtection="1"/>
    <xf numFmtId="0" fontId="5" fillId="0" borderId="0" xfId="0" applyFont="1" applyBorder="1" applyProtection="1"/>
    <xf numFmtId="44" fontId="3" fillId="0" borderId="0" xfId="1" applyFont="1" applyAlignment="1" applyProtection="1">
      <alignment horizontal="center"/>
    </xf>
    <xf numFmtId="44" fontId="3" fillId="0" borderId="0" xfId="1" applyFont="1" applyProtection="1"/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164" fontId="4" fillId="0" borderId="19" xfId="0" applyNumberFormat="1" applyFont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6" xfId="0" applyFont="1" applyFill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164" fontId="3" fillId="0" borderId="7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</xf>
    <xf numFmtId="164" fontId="3" fillId="0" borderId="9" xfId="0" applyNumberFormat="1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Fill="1" applyBorder="1" applyProtection="1">
      <protection locked="0"/>
    </xf>
    <xf numFmtId="0" fontId="4" fillId="0" borderId="13" xfId="0" applyFont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5" fontId="3" fillId="0" borderId="15" xfId="0" applyNumberFormat="1" applyFont="1" applyBorder="1" applyAlignment="1" applyProtection="1">
      <alignment horizontal="center"/>
    </xf>
    <xf numFmtId="14" fontId="3" fillId="0" borderId="13" xfId="0" applyNumberFormat="1" applyFont="1" applyBorder="1" applyAlignment="1" applyProtection="1">
      <alignment horizontal="center"/>
      <protection locked="0"/>
    </xf>
    <xf numFmtId="166" fontId="3" fillId="0" borderId="13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/>
    </xf>
    <xf numFmtId="0" fontId="3" fillId="2" borderId="10" xfId="0" applyFont="1" applyFill="1" applyBorder="1" applyProtection="1"/>
    <xf numFmtId="164" fontId="3" fillId="2" borderId="0" xfId="0" applyNumberFormat="1" applyFont="1" applyFill="1" applyProtection="1"/>
    <xf numFmtId="164" fontId="3" fillId="0" borderId="0" xfId="0" applyNumberFormat="1" applyFont="1" applyFill="1" applyProtection="1"/>
    <xf numFmtId="0" fontId="3" fillId="0" borderId="10" xfId="0" applyFont="1" applyFill="1" applyBorder="1" applyProtection="1"/>
    <xf numFmtId="164" fontId="3" fillId="0" borderId="5" xfId="0" applyNumberFormat="1" applyFont="1" applyFill="1" applyBorder="1" applyProtection="1"/>
    <xf numFmtId="164" fontId="3" fillId="0" borderId="11" xfId="0" applyNumberFormat="1" applyFont="1" applyFill="1" applyBorder="1" applyProtection="1"/>
    <xf numFmtId="0" fontId="3" fillId="3" borderId="10" xfId="0" applyFont="1" applyFill="1" applyBorder="1" applyProtection="1"/>
    <xf numFmtId="164" fontId="3" fillId="3" borderId="0" xfId="0" applyNumberFormat="1" applyFont="1" applyFill="1" applyProtection="1"/>
    <xf numFmtId="0" fontId="3" fillId="4" borderId="10" xfId="0" applyFont="1" applyFill="1" applyBorder="1" applyProtection="1"/>
    <xf numFmtId="164" fontId="3" fillId="4" borderId="7" xfId="0" applyNumberFormat="1" applyFont="1" applyFill="1" applyBorder="1" applyProtection="1"/>
    <xf numFmtId="164" fontId="3" fillId="0" borderId="0" xfId="0" applyNumberFormat="1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3" fillId="5" borderId="10" xfId="0" applyFont="1" applyFill="1" applyBorder="1" applyProtection="1"/>
    <xf numFmtId="164" fontId="3" fillId="5" borderId="12" xfId="0" applyNumberFormat="1" applyFont="1" applyFill="1" applyBorder="1" applyProtection="1"/>
    <xf numFmtId="0" fontId="6" fillId="0" borderId="0" xfId="0" applyFont="1" applyAlignment="1" applyProtection="1">
      <alignment horizontal="right"/>
    </xf>
    <xf numFmtId="0" fontId="3" fillId="0" borderId="1" xfId="0" applyFont="1" applyFill="1" applyBorder="1" applyProtection="1"/>
    <xf numFmtId="0" fontId="3" fillId="6" borderId="10" xfId="0" applyFont="1" applyFill="1" applyBorder="1" applyProtection="1"/>
    <xf numFmtId="164" fontId="3" fillId="6" borderId="12" xfId="0" applyNumberFormat="1" applyFont="1" applyFill="1" applyBorder="1" applyProtection="1"/>
    <xf numFmtId="167" fontId="3" fillId="0" borderId="0" xfId="0" applyNumberFormat="1" applyFont="1" applyProtection="1"/>
    <xf numFmtId="164" fontId="3" fillId="0" borderId="16" xfId="0" applyNumberFormat="1" applyFont="1" applyBorder="1" applyAlignment="1" applyProtection="1">
      <alignment horizontal="center"/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0" fontId="3" fillId="0" borderId="10" xfId="2" applyNumberFormat="1" applyFont="1" applyBorder="1" applyAlignment="1" applyProtection="1">
      <alignment horizontal="center"/>
      <protection locked="0"/>
    </xf>
    <xf numFmtId="7" fontId="3" fillId="0" borderId="2" xfId="1" applyNumberFormat="1" applyFont="1" applyBorder="1" applyAlignment="1" applyProtection="1">
      <alignment horizontal="right"/>
    </xf>
    <xf numFmtId="164" fontId="3" fillId="0" borderId="2" xfId="1" applyNumberFormat="1" applyFont="1" applyBorder="1" applyProtection="1"/>
    <xf numFmtId="2" fontId="4" fillId="0" borderId="16" xfId="2" applyNumberFormat="1" applyFont="1" applyBorder="1" applyAlignment="1" applyProtection="1">
      <alignment horizontal="center"/>
      <protection locked="0"/>
    </xf>
    <xf numFmtId="2" fontId="3" fillId="0" borderId="16" xfId="2" applyNumberFormat="1" applyFont="1" applyBorder="1" applyAlignment="1" applyProtection="1">
      <alignment horizontal="center"/>
      <protection locked="0"/>
    </xf>
    <xf numFmtId="10" fontId="3" fillId="0" borderId="8" xfId="2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3" fillId="0" borderId="27" xfId="0" applyNumberFormat="1" applyFont="1" applyBorder="1" applyAlignment="1" applyProtection="1">
      <alignment horizontal="center"/>
    </xf>
    <xf numFmtId="168" fontId="3" fillId="0" borderId="13" xfId="0" applyNumberFormat="1" applyFont="1" applyBorder="1" applyAlignment="1" applyProtection="1">
      <alignment horizontal="center"/>
    </xf>
    <xf numFmtId="168" fontId="3" fillId="0" borderId="28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7" fillId="0" borderId="5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X62"/>
  <sheetViews>
    <sheetView tabSelected="1" showRuler="0" zoomScale="55" zoomScaleNormal="55" workbookViewId="0">
      <pane xSplit="5" ySplit="13" topLeftCell="F16" activePane="bottomRight" state="frozen"/>
      <selection pane="topRight" activeCell="F1" sqref="F1"/>
      <selection pane="bottomLeft" activeCell="A14" sqref="A14"/>
      <selection pane="bottomRight" activeCell="U62" sqref="U62"/>
    </sheetView>
  </sheetViews>
  <sheetFormatPr defaultColWidth="9.140625" defaultRowHeight="18.75" outlineLevelRow="2" outlineLevelCol="1" x14ac:dyDescent="0.3"/>
  <cols>
    <col min="1" max="1" width="10.5703125" style="3" customWidth="1"/>
    <col min="2" max="2" width="6.7109375" style="3" customWidth="1"/>
    <col min="3" max="3" width="79.5703125" style="3" customWidth="1"/>
    <col min="4" max="4" width="19" style="3" customWidth="1"/>
    <col min="5" max="5" width="18.42578125" style="3" customWidth="1"/>
    <col min="6" max="10" width="18.42578125" style="3" customWidth="1" outlineLevel="1"/>
    <col min="11" max="11" width="2.5703125" style="3" customWidth="1"/>
    <col min="12" max="16" width="16.28515625" style="3" hidden="1" customWidth="1" outlineLevel="1"/>
    <col min="17" max="17" width="18.42578125" style="3" customWidth="1" collapsed="1"/>
    <col min="18" max="20" width="18.85546875" style="3" customWidth="1"/>
    <col min="21" max="21" width="19.42578125" style="3" customWidth="1"/>
    <col min="22" max="23" width="9.140625" style="3"/>
    <col min="24" max="24" width="20.42578125" style="4" bestFit="1" customWidth="1"/>
    <col min="25" max="16384" width="9.140625" style="3"/>
  </cols>
  <sheetData>
    <row r="1" spans="1:2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1"/>
    </row>
    <row r="2" spans="1:24" x14ac:dyDescent="0.3">
      <c r="A2" s="125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4" x14ac:dyDescent="0.3">
      <c r="A3" s="5" t="s">
        <v>49</v>
      </c>
      <c r="B3" s="5"/>
      <c r="C3" s="6"/>
      <c r="D3" s="2"/>
      <c r="E3" s="2"/>
      <c r="F3" s="2"/>
      <c r="G3" s="2"/>
      <c r="H3" s="2"/>
      <c r="I3" s="2"/>
      <c r="J3" s="2"/>
      <c r="K3" s="2"/>
      <c r="L3" s="6"/>
      <c r="M3" s="2"/>
      <c r="N3" s="2"/>
      <c r="O3" s="2"/>
      <c r="P3" s="2"/>
      <c r="Q3" s="2"/>
      <c r="R3" s="2"/>
      <c r="S3" s="2"/>
      <c r="T3" s="2"/>
      <c r="U3" s="2"/>
    </row>
    <row r="4" spans="1:24" x14ac:dyDescent="0.3">
      <c r="A4" s="5" t="s">
        <v>50</v>
      </c>
      <c r="B4" s="5"/>
      <c r="C4" s="6"/>
      <c r="D4" s="2"/>
      <c r="E4" s="2"/>
      <c r="F4" s="2"/>
      <c r="G4" s="2"/>
      <c r="H4" s="2"/>
      <c r="I4" s="2"/>
      <c r="J4" s="2"/>
      <c r="K4" s="2"/>
      <c r="L4" s="6"/>
      <c r="M4" s="2"/>
      <c r="N4" s="2"/>
      <c r="O4" s="2"/>
      <c r="P4" s="2"/>
      <c r="Q4" s="2"/>
      <c r="R4" s="2"/>
      <c r="S4" s="2"/>
      <c r="T4" s="2"/>
      <c r="U4" s="2"/>
    </row>
    <row r="5" spans="1:24" x14ac:dyDescent="0.3">
      <c r="A5" s="5"/>
      <c r="B5" s="5"/>
      <c r="C5" s="6"/>
      <c r="D5" s="2"/>
      <c r="E5" s="2"/>
      <c r="F5" s="2"/>
      <c r="G5" s="2"/>
      <c r="H5" s="2"/>
      <c r="I5" s="2"/>
      <c r="J5" s="2"/>
      <c r="K5" s="2"/>
      <c r="L5" s="6"/>
      <c r="M5" s="2"/>
      <c r="N5" s="2"/>
      <c r="O5" s="2"/>
      <c r="P5" s="2"/>
      <c r="Q5" s="2"/>
      <c r="R5" s="2"/>
      <c r="S5" s="2"/>
      <c r="T5" s="6"/>
      <c r="U5" s="2"/>
    </row>
    <row r="6" spans="1:24" x14ac:dyDescent="0.3">
      <c r="A6" s="7" t="s">
        <v>10</v>
      </c>
      <c r="B6" s="7"/>
      <c r="C6" s="6"/>
      <c r="D6" s="7"/>
      <c r="E6" s="7"/>
      <c r="F6" s="7"/>
      <c r="G6" s="7"/>
      <c r="H6" s="7"/>
      <c r="I6" s="7"/>
      <c r="J6" s="7"/>
      <c r="K6" s="7"/>
      <c r="L6" s="6"/>
      <c r="M6" s="7"/>
      <c r="N6" s="7"/>
      <c r="O6" s="7"/>
      <c r="P6" s="7"/>
      <c r="Q6" s="7"/>
      <c r="R6" s="7"/>
      <c r="S6" s="7"/>
      <c r="T6" s="6"/>
      <c r="U6" s="7"/>
    </row>
    <row r="7" spans="1:24" x14ac:dyDescent="0.3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4" outlineLevel="1" x14ac:dyDescent="0.3">
      <c r="A8" s="10"/>
      <c r="B8" s="10"/>
      <c r="C8" s="11" t="s">
        <v>12</v>
      </c>
      <c r="D8" s="9"/>
      <c r="E8" s="9"/>
      <c r="F8" s="9"/>
      <c r="G8" s="9"/>
      <c r="H8" s="9"/>
      <c r="I8" s="9"/>
      <c r="J8" s="9"/>
      <c r="K8" s="9"/>
      <c r="L8" s="12"/>
      <c r="M8" s="12"/>
      <c r="N8" s="12"/>
      <c r="O8" s="12"/>
      <c r="P8" s="12"/>
      <c r="Q8" s="9"/>
      <c r="R8" s="9"/>
      <c r="S8" s="9"/>
      <c r="T8" s="9"/>
      <c r="U8" s="9"/>
    </row>
    <row r="9" spans="1:24" ht="32.25" outlineLevel="1" x14ac:dyDescent="0.3">
      <c r="A9" s="13"/>
      <c r="B9" s="14"/>
      <c r="C9" s="15"/>
      <c r="D9" s="16" t="s">
        <v>14</v>
      </c>
      <c r="E9" s="16" t="s">
        <v>15</v>
      </c>
      <c r="F9" s="17" t="s">
        <v>16</v>
      </c>
      <c r="G9" s="18" t="s">
        <v>17</v>
      </c>
      <c r="H9" s="19" t="s">
        <v>18</v>
      </c>
      <c r="I9" s="20" t="s">
        <v>19</v>
      </c>
      <c r="J9" s="21" t="s">
        <v>46</v>
      </c>
      <c r="K9" s="22"/>
      <c r="L9" s="122" t="s">
        <v>31</v>
      </c>
      <c r="M9" s="123"/>
      <c r="N9" s="123"/>
      <c r="O9" s="123"/>
      <c r="P9" s="124"/>
      <c r="Q9" s="16" t="s">
        <v>20</v>
      </c>
      <c r="R9" s="16" t="s">
        <v>22</v>
      </c>
      <c r="S9" s="23"/>
      <c r="T9" s="16" t="s">
        <v>21</v>
      </c>
      <c r="U9" s="16" t="s">
        <v>30</v>
      </c>
      <c r="X9" s="4" t="s">
        <v>49</v>
      </c>
    </row>
    <row r="10" spans="1:24" outlineLevel="1" x14ac:dyDescent="0.3">
      <c r="A10" s="24"/>
      <c r="B10" s="25"/>
      <c r="C10" s="26" t="s">
        <v>10</v>
      </c>
      <c r="D10" s="106">
        <v>0</v>
      </c>
      <c r="E10" s="107">
        <f>SUM(E14:E33)</f>
        <v>0</v>
      </c>
      <c r="F10" s="107">
        <f>SUM(F14:F32)</f>
        <v>0</v>
      </c>
      <c r="G10" s="107">
        <f t="shared" ref="G10:J10" si="0">SUM(G14:G32)</f>
        <v>0</v>
      </c>
      <c r="H10" s="107">
        <f t="shared" si="0"/>
        <v>0</v>
      </c>
      <c r="I10" s="107">
        <f t="shared" si="0"/>
        <v>0</v>
      </c>
      <c r="J10" s="107">
        <f t="shared" si="0"/>
        <v>0</v>
      </c>
      <c r="K10" s="28"/>
      <c r="L10" s="29"/>
      <c r="M10" s="30"/>
      <c r="N10" s="30"/>
      <c r="O10" s="30"/>
      <c r="P10" s="31"/>
      <c r="Q10" s="32">
        <f>IF($D$10=0,0,ROUND(E10/$D$10,2))</f>
        <v>0</v>
      </c>
      <c r="R10" s="27">
        <f>+D10-E10</f>
        <v>0</v>
      </c>
      <c r="S10" s="33"/>
      <c r="T10" s="34">
        <f>SUBTOTAL(9,T14:T32)</f>
        <v>0</v>
      </c>
      <c r="U10" s="35">
        <f>IF($D$10=0,0,ROUND(T10/D10,2))</f>
        <v>0</v>
      </c>
    </row>
    <row r="11" spans="1:24" x14ac:dyDescent="0.3">
      <c r="A11" s="10"/>
      <c r="B11" s="10"/>
      <c r="D11" s="36"/>
      <c r="E11" s="37"/>
      <c r="F11" s="38"/>
      <c r="G11" s="38"/>
      <c r="H11" s="38"/>
      <c r="I11" s="38"/>
      <c r="J11" s="38"/>
      <c r="K11" s="38"/>
      <c r="L11" s="39"/>
      <c r="M11" s="40"/>
      <c r="N11" s="40"/>
      <c r="O11" s="40"/>
      <c r="P11" s="40"/>
      <c r="Q11" s="23"/>
      <c r="R11" s="23"/>
      <c r="S11" s="33"/>
      <c r="T11" s="33"/>
      <c r="U11" s="41"/>
    </row>
    <row r="12" spans="1:24" ht="24.75" customHeight="1" thickBot="1" x14ac:dyDescent="0.35">
      <c r="A12" s="42" t="s">
        <v>13</v>
      </c>
      <c r="B12" s="42"/>
      <c r="D12" s="36"/>
      <c r="E12" s="37"/>
      <c r="F12" s="38"/>
      <c r="G12" s="38"/>
      <c r="H12" s="38"/>
      <c r="I12" s="38"/>
      <c r="J12" s="38"/>
      <c r="K12" s="38"/>
      <c r="L12" s="43"/>
      <c r="M12" s="44"/>
      <c r="N12" s="44"/>
      <c r="O12" s="44"/>
      <c r="P12" s="44"/>
      <c r="Q12" s="33"/>
      <c r="R12" s="33"/>
      <c r="S12" s="33"/>
      <c r="T12" s="33"/>
      <c r="U12" s="41"/>
    </row>
    <row r="13" spans="1:24" ht="67.5" customHeight="1" thickTop="1" thickBot="1" x14ac:dyDescent="0.35">
      <c r="A13" s="45" t="s">
        <v>29</v>
      </c>
      <c r="B13" s="46" t="s">
        <v>32</v>
      </c>
      <c r="C13" s="47" t="s">
        <v>1</v>
      </c>
      <c r="D13" s="48" t="s">
        <v>23</v>
      </c>
      <c r="E13" s="49" t="s">
        <v>24</v>
      </c>
      <c r="F13" s="50" t="s">
        <v>2</v>
      </c>
      <c r="G13" s="51" t="s">
        <v>3</v>
      </c>
      <c r="H13" s="52" t="s">
        <v>4</v>
      </c>
      <c r="I13" s="53" t="s">
        <v>5</v>
      </c>
      <c r="J13" s="54" t="s">
        <v>47</v>
      </c>
      <c r="K13" s="22"/>
      <c r="L13" s="45" t="s">
        <v>54</v>
      </c>
      <c r="M13" s="48" t="s">
        <v>55</v>
      </c>
      <c r="N13" s="55" t="s">
        <v>53</v>
      </c>
      <c r="O13" s="46" t="s">
        <v>55</v>
      </c>
      <c r="P13" s="55" t="s">
        <v>54</v>
      </c>
      <c r="Q13" s="46" t="s">
        <v>25</v>
      </c>
      <c r="R13" s="48" t="s">
        <v>26</v>
      </c>
      <c r="S13" s="48" t="s">
        <v>27</v>
      </c>
      <c r="T13" s="48" t="s">
        <v>28</v>
      </c>
      <c r="U13" s="56" t="s">
        <v>0</v>
      </c>
    </row>
    <row r="14" spans="1:24" ht="21.95" customHeight="1" thickTop="1" x14ac:dyDescent="0.3">
      <c r="A14" s="57">
        <v>1</v>
      </c>
      <c r="B14" s="58" t="s">
        <v>49</v>
      </c>
      <c r="C14" s="59" t="s">
        <v>49</v>
      </c>
      <c r="D14" s="60" t="s">
        <v>49</v>
      </c>
      <c r="E14" s="103">
        <f>SUM(F14:J14)</f>
        <v>0</v>
      </c>
      <c r="F14" s="60" t="s">
        <v>49</v>
      </c>
      <c r="G14" s="60" t="s">
        <v>49</v>
      </c>
      <c r="H14" s="60" t="s">
        <v>49</v>
      </c>
      <c r="I14" s="61"/>
      <c r="J14" s="60" t="s">
        <v>49</v>
      </c>
      <c r="K14" s="22" t="s">
        <v>49</v>
      </c>
      <c r="L14" s="112" t="s">
        <v>49</v>
      </c>
      <c r="M14" s="113" t="s">
        <v>49</v>
      </c>
      <c r="N14" s="114" t="s">
        <v>49</v>
      </c>
      <c r="O14" s="112" t="s">
        <v>49</v>
      </c>
      <c r="P14" s="114" t="s">
        <v>49</v>
      </c>
      <c r="Q14" s="110">
        <f>IF($D$10=0,0,ROUND(E14/$D$10,2))</f>
        <v>0</v>
      </c>
      <c r="R14" s="111" t="s">
        <v>49</v>
      </c>
      <c r="S14" s="108">
        <v>0</v>
      </c>
      <c r="T14" s="103">
        <f>ROUND(S14*E14,2)</f>
        <v>0</v>
      </c>
      <c r="U14" s="60" t="s">
        <v>49</v>
      </c>
    </row>
    <row r="15" spans="1:24" ht="21.95" customHeight="1" x14ac:dyDescent="0.3">
      <c r="A15" s="62">
        <v>2</v>
      </c>
      <c r="B15" s="63" t="s">
        <v>49</v>
      </c>
      <c r="C15" s="64" t="s">
        <v>49</v>
      </c>
      <c r="D15" s="65" t="s">
        <v>49</v>
      </c>
      <c r="E15" s="104">
        <f t="shared" ref="E15:E31" si="1">SUM(F15:J15)</f>
        <v>0</v>
      </c>
      <c r="F15" s="65" t="s">
        <v>49</v>
      </c>
      <c r="G15" s="65" t="s">
        <v>49</v>
      </c>
      <c r="H15" s="65" t="s">
        <v>49</v>
      </c>
      <c r="I15" s="66"/>
      <c r="J15" s="65" t="s">
        <v>49</v>
      </c>
      <c r="K15" s="22" t="s">
        <v>49</v>
      </c>
      <c r="L15" s="115" t="s">
        <v>49</v>
      </c>
      <c r="M15" s="116" t="s">
        <v>49</v>
      </c>
      <c r="N15" s="117" t="s">
        <v>49</v>
      </c>
      <c r="O15" s="115" t="s">
        <v>49</v>
      </c>
      <c r="P15" s="117" t="s">
        <v>49</v>
      </c>
      <c r="Q15" s="105">
        <f>IF($D$10=0,0,ROUND(E15/$D$10,2))</f>
        <v>0</v>
      </c>
      <c r="R15" s="111" t="s">
        <v>49</v>
      </c>
      <c r="S15" s="108">
        <v>0</v>
      </c>
      <c r="T15" s="103">
        <f t="shared" ref="T15:T31" si="2">ROUND(S15*E15,2)</f>
        <v>0</v>
      </c>
      <c r="U15" s="65" t="s">
        <v>49</v>
      </c>
    </row>
    <row r="16" spans="1:24" ht="21.95" customHeight="1" x14ac:dyDescent="0.3">
      <c r="A16" s="62">
        <v>3</v>
      </c>
      <c r="B16" s="63" t="s">
        <v>49</v>
      </c>
      <c r="C16" s="64" t="s">
        <v>49</v>
      </c>
      <c r="D16" s="65" t="s">
        <v>49</v>
      </c>
      <c r="E16" s="104">
        <f t="shared" si="1"/>
        <v>0</v>
      </c>
      <c r="F16" s="65" t="s">
        <v>49</v>
      </c>
      <c r="G16" s="65" t="s">
        <v>49</v>
      </c>
      <c r="H16" s="65" t="s">
        <v>49</v>
      </c>
      <c r="I16" s="66"/>
      <c r="J16" s="65" t="s">
        <v>49</v>
      </c>
      <c r="K16" s="22" t="s">
        <v>49</v>
      </c>
      <c r="L16" s="115" t="s">
        <v>49</v>
      </c>
      <c r="M16" s="116" t="s">
        <v>49</v>
      </c>
      <c r="N16" s="117" t="s">
        <v>49</v>
      </c>
      <c r="O16" s="115" t="s">
        <v>49</v>
      </c>
      <c r="P16" s="117" t="s">
        <v>49</v>
      </c>
      <c r="Q16" s="105">
        <f t="shared" ref="Q16:Q31" si="3">IF($D$10=0,0,ROUND(E16/$D$10,2))</f>
        <v>0</v>
      </c>
      <c r="R16" s="111" t="s">
        <v>49</v>
      </c>
      <c r="S16" s="108">
        <v>0</v>
      </c>
      <c r="T16" s="103">
        <f t="shared" si="2"/>
        <v>0</v>
      </c>
      <c r="U16" s="65" t="s">
        <v>49</v>
      </c>
    </row>
    <row r="17" spans="1:24" ht="21.95" customHeight="1" x14ac:dyDescent="0.3">
      <c r="A17" s="62">
        <v>4</v>
      </c>
      <c r="B17" s="63" t="s">
        <v>49</v>
      </c>
      <c r="C17" s="64" t="s">
        <v>49</v>
      </c>
      <c r="D17" s="65" t="s">
        <v>49</v>
      </c>
      <c r="E17" s="104">
        <f t="shared" si="1"/>
        <v>0</v>
      </c>
      <c r="F17" s="65" t="s">
        <v>49</v>
      </c>
      <c r="G17" s="65" t="s">
        <v>49</v>
      </c>
      <c r="H17" s="65" t="s">
        <v>49</v>
      </c>
      <c r="I17" s="66"/>
      <c r="J17" s="65" t="s">
        <v>49</v>
      </c>
      <c r="K17" s="22" t="s">
        <v>49</v>
      </c>
      <c r="L17" s="115" t="s">
        <v>49</v>
      </c>
      <c r="M17" s="116" t="s">
        <v>49</v>
      </c>
      <c r="N17" s="117" t="s">
        <v>49</v>
      </c>
      <c r="O17" s="115" t="s">
        <v>49</v>
      </c>
      <c r="P17" s="117" t="s">
        <v>49</v>
      </c>
      <c r="Q17" s="105">
        <f t="shared" si="3"/>
        <v>0</v>
      </c>
      <c r="R17" s="111" t="s">
        <v>49</v>
      </c>
      <c r="S17" s="108">
        <v>0</v>
      </c>
      <c r="T17" s="103">
        <f t="shared" si="2"/>
        <v>0</v>
      </c>
      <c r="U17" s="65" t="s">
        <v>49</v>
      </c>
    </row>
    <row r="18" spans="1:24" ht="21.95" customHeight="1" x14ac:dyDescent="0.3">
      <c r="A18" s="62">
        <v>5</v>
      </c>
      <c r="B18" s="63" t="s">
        <v>49</v>
      </c>
      <c r="C18" s="64" t="s">
        <v>49</v>
      </c>
      <c r="D18" s="65" t="s">
        <v>49</v>
      </c>
      <c r="E18" s="104">
        <f t="shared" si="1"/>
        <v>0</v>
      </c>
      <c r="F18" s="65" t="s">
        <v>49</v>
      </c>
      <c r="G18" s="65" t="s">
        <v>49</v>
      </c>
      <c r="H18" s="65" t="s">
        <v>49</v>
      </c>
      <c r="I18" s="66"/>
      <c r="J18" s="65" t="s">
        <v>49</v>
      </c>
      <c r="K18" s="22" t="s">
        <v>49</v>
      </c>
      <c r="L18" s="115" t="s">
        <v>49</v>
      </c>
      <c r="M18" s="116" t="s">
        <v>49</v>
      </c>
      <c r="N18" s="117" t="s">
        <v>49</v>
      </c>
      <c r="O18" s="115" t="s">
        <v>49</v>
      </c>
      <c r="P18" s="117" t="s">
        <v>49</v>
      </c>
      <c r="Q18" s="105">
        <f t="shared" si="3"/>
        <v>0</v>
      </c>
      <c r="R18" s="111" t="s">
        <v>49</v>
      </c>
      <c r="S18" s="108">
        <v>0</v>
      </c>
      <c r="T18" s="103">
        <f t="shared" si="2"/>
        <v>0</v>
      </c>
      <c r="U18" s="65" t="s">
        <v>49</v>
      </c>
    </row>
    <row r="19" spans="1:24" ht="21.95" customHeight="1" x14ac:dyDescent="0.3">
      <c r="A19" s="62">
        <v>6</v>
      </c>
      <c r="B19" s="63" t="s">
        <v>49</v>
      </c>
      <c r="C19" s="64" t="s">
        <v>49</v>
      </c>
      <c r="D19" s="65" t="s">
        <v>49</v>
      </c>
      <c r="E19" s="104">
        <f t="shared" si="1"/>
        <v>0</v>
      </c>
      <c r="F19" s="65" t="s">
        <v>49</v>
      </c>
      <c r="G19" s="65" t="s">
        <v>49</v>
      </c>
      <c r="H19" s="65" t="s">
        <v>49</v>
      </c>
      <c r="I19" s="66"/>
      <c r="J19" s="65" t="s">
        <v>49</v>
      </c>
      <c r="K19" s="22" t="s">
        <v>49</v>
      </c>
      <c r="L19" s="115" t="s">
        <v>49</v>
      </c>
      <c r="M19" s="116" t="s">
        <v>49</v>
      </c>
      <c r="N19" s="117" t="s">
        <v>49</v>
      </c>
      <c r="O19" s="115" t="s">
        <v>49</v>
      </c>
      <c r="P19" s="117" t="s">
        <v>49</v>
      </c>
      <c r="Q19" s="105">
        <f t="shared" si="3"/>
        <v>0</v>
      </c>
      <c r="R19" s="111" t="s">
        <v>49</v>
      </c>
      <c r="S19" s="108">
        <v>0</v>
      </c>
      <c r="T19" s="103">
        <f t="shared" si="2"/>
        <v>0</v>
      </c>
      <c r="U19" s="65" t="s">
        <v>49</v>
      </c>
    </row>
    <row r="20" spans="1:24" ht="21.95" customHeight="1" x14ac:dyDescent="0.3">
      <c r="A20" s="62">
        <v>7</v>
      </c>
      <c r="B20" s="63" t="s">
        <v>49</v>
      </c>
      <c r="C20" s="64" t="s">
        <v>49</v>
      </c>
      <c r="D20" s="65" t="s">
        <v>49</v>
      </c>
      <c r="E20" s="104">
        <f t="shared" si="1"/>
        <v>0</v>
      </c>
      <c r="F20" s="65" t="s">
        <v>49</v>
      </c>
      <c r="G20" s="65" t="s">
        <v>49</v>
      </c>
      <c r="H20" s="65" t="s">
        <v>49</v>
      </c>
      <c r="I20" s="67"/>
      <c r="J20" s="65" t="s">
        <v>49</v>
      </c>
      <c r="K20" s="22" t="s">
        <v>49</v>
      </c>
      <c r="L20" s="115" t="s">
        <v>49</v>
      </c>
      <c r="M20" s="116" t="s">
        <v>49</v>
      </c>
      <c r="N20" s="117" t="s">
        <v>49</v>
      </c>
      <c r="O20" s="115" t="s">
        <v>49</v>
      </c>
      <c r="P20" s="117" t="s">
        <v>49</v>
      </c>
      <c r="Q20" s="105">
        <f t="shared" si="3"/>
        <v>0</v>
      </c>
      <c r="R20" s="111" t="s">
        <v>49</v>
      </c>
      <c r="S20" s="108">
        <v>0</v>
      </c>
      <c r="T20" s="103">
        <f t="shared" si="2"/>
        <v>0</v>
      </c>
      <c r="U20" s="65" t="s">
        <v>49</v>
      </c>
      <c r="X20" s="4" t="s">
        <v>49</v>
      </c>
    </row>
    <row r="21" spans="1:24" ht="21.95" customHeight="1" x14ac:dyDescent="0.3">
      <c r="A21" s="62">
        <v>8</v>
      </c>
      <c r="B21" s="63" t="s">
        <v>51</v>
      </c>
      <c r="C21" s="64" t="s">
        <v>49</v>
      </c>
      <c r="D21" s="65" t="s">
        <v>49</v>
      </c>
      <c r="E21" s="104">
        <f t="shared" si="1"/>
        <v>0</v>
      </c>
      <c r="F21" s="65" t="s">
        <v>49</v>
      </c>
      <c r="G21" s="65" t="s">
        <v>49</v>
      </c>
      <c r="H21" s="65" t="s">
        <v>49</v>
      </c>
      <c r="I21" s="66"/>
      <c r="J21" s="65" t="s">
        <v>49</v>
      </c>
      <c r="K21" s="22" t="s">
        <v>49</v>
      </c>
      <c r="L21" s="115" t="s">
        <v>49</v>
      </c>
      <c r="M21" s="116" t="s">
        <v>49</v>
      </c>
      <c r="N21" s="117" t="s">
        <v>49</v>
      </c>
      <c r="O21" s="115" t="s">
        <v>49</v>
      </c>
      <c r="P21" s="117" t="s">
        <v>49</v>
      </c>
      <c r="Q21" s="105">
        <f t="shared" si="3"/>
        <v>0</v>
      </c>
      <c r="R21" s="111" t="s">
        <v>49</v>
      </c>
      <c r="S21" s="108">
        <v>0</v>
      </c>
      <c r="T21" s="103">
        <f t="shared" si="2"/>
        <v>0</v>
      </c>
      <c r="U21" s="65" t="s">
        <v>49</v>
      </c>
      <c r="X21" s="4" t="s">
        <v>49</v>
      </c>
    </row>
    <row r="22" spans="1:24" ht="21.95" customHeight="1" x14ac:dyDescent="0.3">
      <c r="A22" s="62">
        <v>9</v>
      </c>
      <c r="B22" s="63" t="s">
        <v>49</v>
      </c>
      <c r="C22" s="64" t="s">
        <v>49</v>
      </c>
      <c r="D22" s="65" t="s">
        <v>49</v>
      </c>
      <c r="E22" s="104">
        <f t="shared" si="1"/>
        <v>0</v>
      </c>
      <c r="F22" s="65" t="s">
        <v>49</v>
      </c>
      <c r="G22" s="65" t="s">
        <v>49</v>
      </c>
      <c r="H22" s="65" t="s">
        <v>49</v>
      </c>
      <c r="I22" s="67"/>
      <c r="J22" s="65" t="s">
        <v>49</v>
      </c>
      <c r="K22" s="22" t="s">
        <v>49</v>
      </c>
      <c r="L22" s="115" t="s">
        <v>49</v>
      </c>
      <c r="M22" s="116" t="s">
        <v>49</v>
      </c>
      <c r="N22" s="117" t="s">
        <v>49</v>
      </c>
      <c r="O22" s="115" t="s">
        <v>49</v>
      </c>
      <c r="P22" s="117" t="s">
        <v>49</v>
      </c>
      <c r="Q22" s="105">
        <f t="shared" si="3"/>
        <v>0</v>
      </c>
      <c r="R22" s="111" t="s">
        <v>49</v>
      </c>
      <c r="S22" s="109">
        <v>0</v>
      </c>
      <c r="T22" s="103">
        <f t="shared" si="2"/>
        <v>0</v>
      </c>
      <c r="U22" s="65" t="s">
        <v>49</v>
      </c>
    </row>
    <row r="23" spans="1:24" ht="21.95" customHeight="1" x14ac:dyDescent="0.3">
      <c r="A23" s="62">
        <v>10</v>
      </c>
      <c r="B23" s="62" t="s">
        <v>49</v>
      </c>
      <c r="C23" s="64" t="s">
        <v>49</v>
      </c>
      <c r="D23" s="65" t="s">
        <v>49</v>
      </c>
      <c r="E23" s="104">
        <f t="shared" si="1"/>
        <v>0</v>
      </c>
      <c r="F23" s="65" t="s">
        <v>49</v>
      </c>
      <c r="G23" s="65" t="s">
        <v>49</v>
      </c>
      <c r="H23" s="65" t="s">
        <v>49</v>
      </c>
      <c r="I23" s="68"/>
      <c r="J23" s="65" t="s">
        <v>49</v>
      </c>
      <c r="K23" s="22" t="s">
        <v>49</v>
      </c>
      <c r="L23" s="115" t="s">
        <v>49</v>
      </c>
      <c r="M23" s="116" t="s">
        <v>49</v>
      </c>
      <c r="N23" s="117" t="s">
        <v>49</v>
      </c>
      <c r="O23" s="115" t="s">
        <v>49</v>
      </c>
      <c r="P23" s="117" t="s">
        <v>49</v>
      </c>
      <c r="Q23" s="105">
        <f t="shared" si="3"/>
        <v>0</v>
      </c>
      <c r="R23" s="111" t="s">
        <v>49</v>
      </c>
      <c r="S23" s="109">
        <v>0</v>
      </c>
      <c r="T23" s="103">
        <f t="shared" si="2"/>
        <v>0</v>
      </c>
      <c r="U23" s="65" t="s">
        <v>49</v>
      </c>
    </row>
    <row r="24" spans="1:24" ht="21.95" customHeight="1" x14ac:dyDescent="0.3">
      <c r="A24" s="62">
        <v>11</v>
      </c>
      <c r="B24" s="62" t="s">
        <v>49</v>
      </c>
      <c r="C24" s="64" t="s">
        <v>49</v>
      </c>
      <c r="D24" s="65" t="s">
        <v>49</v>
      </c>
      <c r="E24" s="104">
        <f t="shared" si="1"/>
        <v>0</v>
      </c>
      <c r="F24" s="65" t="s">
        <v>49</v>
      </c>
      <c r="G24" s="65" t="s">
        <v>49</v>
      </c>
      <c r="H24" s="65" t="s">
        <v>49</v>
      </c>
      <c r="I24" s="68"/>
      <c r="J24" s="65" t="s">
        <v>49</v>
      </c>
      <c r="K24" s="22" t="s">
        <v>49</v>
      </c>
      <c r="L24" s="115" t="s">
        <v>49</v>
      </c>
      <c r="M24" s="116" t="s">
        <v>49</v>
      </c>
      <c r="N24" s="117" t="s">
        <v>49</v>
      </c>
      <c r="O24" s="115" t="s">
        <v>49</v>
      </c>
      <c r="P24" s="117" t="s">
        <v>49</v>
      </c>
      <c r="Q24" s="105">
        <f t="shared" si="3"/>
        <v>0</v>
      </c>
      <c r="R24" s="111" t="s">
        <v>49</v>
      </c>
      <c r="S24" s="109">
        <v>0</v>
      </c>
      <c r="T24" s="103">
        <f t="shared" si="2"/>
        <v>0</v>
      </c>
      <c r="U24" s="65" t="s">
        <v>49</v>
      </c>
    </row>
    <row r="25" spans="1:24" ht="21.95" customHeight="1" x14ac:dyDescent="0.3">
      <c r="A25" s="69">
        <v>12</v>
      </c>
      <c r="B25" s="69" t="s">
        <v>49</v>
      </c>
      <c r="C25" s="64" t="s">
        <v>49</v>
      </c>
      <c r="D25" s="70" t="s">
        <v>49</v>
      </c>
      <c r="E25" s="104">
        <f t="shared" si="1"/>
        <v>0</v>
      </c>
      <c r="F25" s="65" t="s">
        <v>49</v>
      </c>
      <c r="G25" s="65" t="s">
        <v>49</v>
      </c>
      <c r="H25" s="65" t="s">
        <v>49</v>
      </c>
      <c r="I25" s="71"/>
      <c r="J25" s="65" t="s">
        <v>49</v>
      </c>
      <c r="K25" s="22" t="s">
        <v>49</v>
      </c>
      <c r="L25" s="115" t="s">
        <v>49</v>
      </c>
      <c r="M25" s="116" t="s">
        <v>49</v>
      </c>
      <c r="N25" s="117" t="s">
        <v>49</v>
      </c>
      <c r="O25" s="115" t="s">
        <v>49</v>
      </c>
      <c r="P25" s="117" t="s">
        <v>49</v>
      </c>
      <c r="Q25" s="105">
        <f t="shared" si="3"/>
        <v>0</v>
      </c>
      <c r="R25" s="111" t="s">
        <v>49</v>
      </c>
      <c r="S25" s="109">
        <v>0</v>
      </c>
      <c r="T25" s="103">
        <f t="shared" si="2"/>
        <v>0</v>
      </c>
      <c r="U25" s="65" t="s">
        <v>49</v>
      </c>
    </row>
    <row r="26" spans="1:24" ht="21.95" customHeight="1" x14ac:dyDescent="0.3">
      <c r="A26" s="69">
        <v>13</v>
      </c>
      <c r="B26" s="69" t="s">
        <v>49</v>
      </c>
      <c r="C26" s="72" t="s">
        <v>49</v>
      </c>
      <c r="D26" s="70" t="s">
        <v>49</v>
      </c>
      <c r="E26" s="104">
        <f t="shared" si="1"/>
        <v>0</v>
      </c>
      <c r="F26" s="65" t="s">
        <v>49</v>
      </c>
      <c r="G26" s="65" t="s">
        <v>49</v>
      </c>
      <c r="H26" s="65" t="s">
        <v>49</v>
      </c>
      <c r="I26" s="71"/>
      <c r="J26" s="65" t="s">
        <v>49</v>
      </c>
      <c r="K26" s="22" t="s">
        <v>49</v>
      </c>
      <c r="L26" s="115" t="s">
        <v>49</v>
      </c>
      <c r="M26" s="116" t="s">
        <v>49</v>
      </c>
      <c r="N26" s="117" t="s">
        <v>49</v>
      </c>
      <c r="O26" s="115" t="s">
        <v>49</v>
      </c>
      <c r="P26" s="117" t="s">
        <v>49</v>
      </c>
      <c r="Q26" s="105">
        <f t="shared" si="3"/>
        <v>0</v>
      </c>
      <c r="R26" s="111" t="s">
        <v>49</v>
      </c>
      <c r="S26" s="109">
        <v>0</v>
      </c>
      <c r="T26" s="103">
        <f t="shared" si="2"/>
        <v>0</v>
      </c>
      <c r="U26" s="65" t="s">
        <v>49</v>
      </c>
    </row>
    <row r="27" spans="1:24" ht="21.95" customHeight="1" x14ac:dyDescent="0.3">
      <c r="A27" s="69">
        <v>14</v>
      </c>
      <c r="B27" s="69" t="s">
        <v>49</v>
      </c>
      <c r="C27" s="72" t="s">
        <v>49</v>
      </c>
      <c r="D27" s="70" t="s">
        <v>49</v>
      </c>
      <c r="E27" s="104">
        <f t="shared" si="1"/>
        <v>0</v>
      </c>
      <c r="F27" s="65" t="s">
        <v>49</v>
      </c>
      <c r="G27" s="65" t="s">
        <v>49</v>
      </c>
      <c r="H27" s="65" t="s">
        <v>49</v>
      </c>
      <c r="I27" s="71"/>
      <c r="J27" s="65" t="s">
        <v>49</v>
      </c>
      <c r="K27" s="22" t="s">
        <v>49</v>
      </c>
      <c r="L27" s="115" t="s">
        <v>49</v>
      </c>
      <c r="M27" s="116" t="s">
        <v>49</v>
      </c>
      <c r="N27" s="117" t="s">
        <v>49</v>
      </c>
      <c r="O27" s="115" t="s">
        <v>49</v>
      </c>
      <c r="P27" s="117" t="s">
        <v>49</v>
      </c>
      <c r="Q27" s="105">
        <f t="shared" si="3"/>
        <v>0</v>
      </c>
      <c r="R27" s="111" t="s">
        <v>49</v>
      </c>
      <c r="S27" s="109">
        <v>0</v>
      </c>
      <c r="T27" s="103">
        <f t="shared" si="2"/>
        <v>0</v>
      </c>
      <c r="U27" s="65" t="s">
        <v>49</v>
      </c>
    </row>
    <row r="28" spans="1:24" ht="21.95" customHeight="1" x14ac:dyDescent="0.3">
      <c r="A28" s="69">
        <v>15</v>
      </c>
      <c r="B28" s="69" t="s">
        <v>49</v>
      </c>
      <c r="C28" s="72" t="s">
        <v>51</v>
      </c>
      <c r="D28" s="70" t="s">
        <v>49</v>
      </c>
      <c r="E28" s="104">
        <f t="shared" si="1"/>
        <v>0</v>
      </c>
      <c r="F28" s="65" t="s">
        <v>49</v>
      </c>
      <c r="G28" s="65" t="s">
        <v>49</v>
      </c>
      <c r="H28" s="65" t="s">
        <v>49</v>
      </c>
      <c r="I28" s="71"/>
      <c r="J28" s="65" t="s">
        <v>49</v>
      </c>
      <c r="K28" s="22" t="s">
        <v>49</v>
      </c>
      <c r="L28" s="115" t="s">
        <v>49</v>
      </c>
      <c r="M28" s="116" t="s">
        <v>49</v>
      </c>
      <c r="N28" s="117" t="s">
        <v>49</v>
      </c>
      <c r="O28" s="115" t="s">
        <v>49</v>
      </c>
      <c r="P28" s="117" t="s">
        <v>49</v>
      </c>
      <c r="Q28" s="105">
        <f t="shared" si="3"/>
        <v>0</v>
      </c>
      <c r="R28" s="111" t="s">
        <v>49</v>
      </c>
      <c r="S28" s="109">
        <v>0</v>
      </c>
      <c r="T28" s="103">
        <f t="shared" si="2"/>
        <v>0</v>
      </c>
      <c r="U28" s="65" t="s">
        <v>49</v>
      </c>
    </row>
    <row r="29" spans="1:24" ht="21.95" customHeight="1" x14ac:dyDescent="0.3">
      <c r="A29" s="69">
        <v>16</v>
      </c>
      <c r="B29" s="69" t="s">
        <v>49</v>
      </c>
      <c r="C29" s="72" t="s">
        <v>49</v>
      </c>
      <c r="D29" s="70" t="s">
        <v>49</v>
      </c>
      <c r="E29" s="104">
        <f t="shared" si="1"/>
        <v>0</v>
      </c>
      <c r="F29" s="65" t="s">
        <v>49</v>
      </c>
      <c r="G29" s="65" t="s">
        <v>49</v>
      </c>
      <c r="H29" s="65" t="s">
        <v>49</v>
      </c>
      <c r="I29" s="71"/>
      <c r="J29" s="65" t="s">
        <v>49</v>
      </c>
      <c r="K29" s="22" t="s">
        <v>49</v>
      </c>
      <c r="L29" s="115" t="s">
        <v>49</v>
      </c>
      <c r="M29" s="116" t="s">
        <v>49</v>
      </c>
      <c r="N29" s="117" t="s">
        <v>49</v>
      </c>
      <c r="O29" s="115" t="s">
        <v>49</v>
      </c>
      <c r="P29" s="117" t="s">
        <v>49</v>
      </c>
      <c r="Q29" s="105">
        <f t="shared" si="3"/>
        <v>0</v>
      </c>
      <c r="R29" s="111" t="s">
        <v>49</v>
      </c>
      <c r="S29" s="109">
        <v>0</v>
      </c>
      <c r="T29" s="103">
        <f t="shared" si="2"/>
        <v>0</v>
      </c>
      <c r="U29" s="65" t="s">
        <v>49</v>
      </c>
    </row>
    <row r="30" spans="1:24" ht="21.95" customHeight="1" x14ac:dyDescent="0.3">
      <c r="A30" s="69">
        <v>17</v>
      </c>
      <c r="B30" s="69" t="s">
        <v>49</v>
      </c>
      <c r="C30" s="72" t="s">
        <v>49</v>
      </c>
      <c r="D30" s="70" t="s">
        <v>49</v>
      </c>
      <c r="E30" s="104">
        <f t="shared" si="1"/>
        <v>0</v>
      </c>
      <c r="F30" s="65" t="s">
        <v>49</v>
      </c>
      <c r="G30" s="65" t="s">
        <v>49</v>
      </c>
      <c r="H30" s="65" t="s">
        <v>49</v>
      </c>
      <c r="I30" s="71"/>
      <c r="J30" s="65" t="s">
        <v>49</v>
      </c>
      <c r="K30" s="22" t="s">
        <v>49</v>
      </c>
      <c r="L30" s="115" t="s">
        <v>49</v>
      </c>
      <c r="M30" s="116" t="s">
        <v>49</v>
      </c>
      <c r="N30" s="117" t="s">
        <v>49</v>
      </c>
      <c r="O30" s="115" t="s">
        <v>49</v>
      </c>
      <c r="P30" s="117" t="s">
        <v>49</v>
      </c>
      <c r="Q30" s="105">
        <f t="shared" si="3"/>
        <v>0</v>
      </c>
      <c r="R30" s="111" t="s">
        <v>49</v>
      </c>
      <c r="S30" s="109">
        <v>0</v>
      </c>
      <c r="T30" s="103">
        <f t="shared" si="2"/>
        <v>0</v>
      </c>
      <c r="U30" s="65" t="s">
        <v>49</v>
      </c>
    </row>
    <row r="31" spans="1:24" ht="21.95" customHeight="1" x14ac:dyDescent="0.3">
      <c r="A31" s="69">
        <v>18</v>
      </c>
      <c r="B31" s="69" t="s">
        <v>49</v>
      </c>
      <c r="C31" s="72" t="s">
        <v>49</v>
      </c>
      <c r="D31" s="70" t="s">
        <v>49</v>
      </c>
      <c r="E31" s="104">
        <f t="shared" si="1"/>
        <v>0</v>
      </c>
      <c r="F31" s="65" t="s">
        <v>49</v>
      </c>
      <c r="G31" s="65" t="s">
        <v>49</v>
      </c>
      <c r="H31" s="65" t="s">
        <v>49</v>
      </c>
      <c r="I31" s="71"/>
      <c r="J31" s="65" t="s">
        <v>49</v>
      </c>
      <c r="K31" s="22" t="s">
        <v>49</v>
      </c>
      <c r="L31" s="115" t="s">
        <v>49</v>
      </c>
      <c r="M31" s="116" t="s">
        <v>49</v>
      </c>
      <c r="N31" s="117" t="s">
        <v>49</v>
      </c>
      <c r="O31" s="115" t="s">
        <v>49</v>
      </c>
      <c r="P31" s="117" t="s">
        <v>49</v>
      </c>
      <c r="Q31" s="105">
        <f t="shared" si="3"/>
        <v>0</v>
      </c>
      <c r="R31" s="111" t="s">
        <v>49</v>
      </c>
      <c r="S31" s="109">
        <v>0</v>
      </c>
      <c r="T31" s="103">
        <f t="shared" si="2"/>
        <v>0</v>
      </c>
      <c r="U31" s="65" t="s">
        <v>49</v>
      </c>
    </row>
    <row r="32" spans="1:24" ht="21.95" customHeight="1" thickBot="1" x14ac:dyDescent="0.35">
      <c r="A32" s="73"/>
      <c r="B32" s="73" t="s">
        <v>49</v>
      </c>
      <c r="C32" s="74"/>
      <c r="D32" s="75"/>
      <c r="E32" s="76"/>
      <c r="F32" s="76"/>
      <c r="G32" s="76"/>
      <c r="H32" s="76"/>
      <c r="I32" s="76"/>
      <c r="J32" s="77"/>
      <c r="K32" s="22"/>
      <c r="L32" s="118"/>
      <c r="M32" s="119"/>
      <c r="N32" s="120"/>
      <c r="O32" s="118"/>
      <c r="P32" s="120"/>
      <c r="Q32" s="78"/>
      <c r="R32" s="79"/>
      <c r="S32" s="80"/>
      <c r="T32" s="81"/>
      <c r="U32" s="81"/>
    </row>
    <row r="33" spans="1:21" ht="19.5" thickTop="1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outlineLevel="1" x14ac:dyDescent="0.3">
      <c r="A34" s="8"/>
      <c r="B34" s="8"/>
      <c r="C34" s="38"/>
      <c r="D34" s="8"/>
      <c r="E34" s="82">
        <f>SUM(F34:J34)</f>
        <v>0</v>
      </c>
      <c r="F34" s="82">
        <f>SUM(F14:F33)</f>
        <v>0</v>
      </c>
      <c r="G34" s="82">
        <f>SUM(G14:G33)</f>
        <v>0</v>
      </c>
      <c r="H34" s="82">
        <f>SUM(H14:H33)</f>
        <v>0</v>
      </c>
      <c r="I34" s="82">
        <f>SUM(I14:I33)</f>
        <v>0</v>
      </c>
      <c r="J34" s="82">
        <f>SUM(J14:J33)</f>
        <v>0</v>
      </c>
      <c r="K34" s="82"/>
      <c r="L34" s="8"/>
      <c r="M34" s="8"/>
      <c r="N34" s="8"/>
      <c r="O34" s="8"/>
      <c r="P34" s="8"/>
      <c r="Q34" s="41"/>
      <c r="R34" s="38"/>
      <c r="S34" s="38"/>
      <c r="T34" s="41"/>
      <c r="U34" s="38"/>
    </row>
    <row r="35" spans="1:21" x14ac:dyDescent="0.3">
      <c r="A35" s="8"/>
      <c r="B35" s="8"/>
      <c r="C35" s="8"/>
      <c r="D35" s="8"/>
      <c r="E35" s="8"/>
      <c r="F35" s="38"/>
      <c r="G35" s="38"/>
      <c r="H35" s="38"/>
      <c r="I35" s="38"/>
      <c r="J35" s="38"/>
      <c r="K35" s="38"/>
      <c r="L35" s="8"/>
      <c r="M35" s="8"/>
      <c r="N35" s="8"/>
      <c r="O35" s="8"/>
      <c r="P35" s="8"/>
      <c r="Q35" s="38"/>
      <c r="R35" s="38"/>
      <c r="S35" s="38"/>
      <c r="T35" s="38"/>
      <c r="U35" s="38"/>
    </row>
    <row r="36" spans="1:21" outlineLevel="1" x14ac:dyDescent="0.3">
      <c r="A36" s="8"/>
      <c r="B36" s="8"/>
      <c r="C36" s="23" t="s">
        <v>6</v>
      </c>
      <c r="D36" s="8"/>
      <c r="F36" s="38"/>
      <c r="G36" s="38"/>
      <c r="H36" s="38"/>
      <c r="I36" s="38"/>
      <c r="J36" s="38"/>
      <c r="K36" s="38"/>
      <c r="L36" s="8"/>
      <c r="M36" s="8"/>
      <c r="N36" s="8"/>
      <c r="O36" s="8"/>
      <c r="P36" s="8"/>
      <c r="Q36" s="38"/>
      <c r="R36" s="38"/>
      <c r="S36" s="38"/>
      <c r="T36" s="38"/>
      <c r="U36" s="8"/>
    </row>
    <row r="37" spans="1:21" outlineLevel="1" x14ac:dyDescent="0.3">
      <c r="A37" s="8"/>
      <c r="B37" s="8"/>
      <c r="C37" s="83" t="s">
        <v>7</v>
      </c>
      <c r="D37" s="84">
        <f>SUM(F14:F33)</f>
        <v>0</v>
      </c>
      <c r="F37" s="38"/>
      <c r="G37" s="38"/>
      <c r="H37" s="38"/>
      <c r="I37" s="38"/>
      <c r="J37" s="38"/>
      <c r="K37" s="38"/>
      <c r="L37" s="85"/>
      <c r="M37" s="85"/>
      <c r="N37" s="85"/>
      <c r="O37" s="85"/>
      <c r="P37" s="85"/>
      <c r="Q37" s="38"/>
      <c r="R37" s="38"/>
      <c r="S37" s="38"/>
      <c r="T37" s="8"/>
      <c r="U37" s="8"/>
    </row>
    <row r="38" spans="1:21" hidden="1" outlineLevel="2" x14ac:dyDescent="0.3">
      <c r="A38" s="8"/>
      <c r="B38" s="8"/>
      <c r="C38" s="86" t="s">
        <v>33</v>
      </c>
      <c r="D38" s="87">
        <f ca="1">SUMIF($B$14:$B$33,1.1,Cat1CostAmt)</f>
        <v>0</v>
      </c>
      <c r="F38" s="38"/>
      <c r="G38" s="38"/>
      <c r="H38" s="38"/>
      <c r="I38" s="38"/>
      <c r="J38" s="38"/>
      <c r="K38" s="38"/>
      <c r="L38" s="85"/>
      <c r="M38" s="85"/>
      <c r="N38" s="85"/>
      <c r="O38" s="85"/>
      <c r="P38" s="85"/>
      <c r="Q38" s="38"/>
      <c r="R38" s="38"/>
      <c r="S38" s="38"/>
      <c r="T38" s="8"/>
      <c r="U38" s="8"/>
    </row>
    <row r="39" spans="1:21" hidden="1" outlineLevel="2" x14ac:dyDescent="0.3">
      <c r="A39" s="8"/>
      <c r="B39" s="8"/>
      <c r="C39" s="86" t="s">
        <v>34</v>
      </c>
      <c r="D39" s="88">
        <f ca="1">SUMIF($B$14:$B$33,1.2,Cat1CostAmt)</f>
        <v>0</v>
      </c>
      <c r="F39" s="38"/>
      <c r="G39" s="38"/>
      <c r="H39" s="38"/>
      <c r="I39" s="38"/>
      <c r="J39" s="38"/>
      <c r="K39" s="38"/>
      <c r="L39" s="85"/>
      <c r="M39" s="85"/>
      <c r="N39" s="85"/>
      <c r="O39" s="85"/>
      <c r="P39" s="85"/>
      <c r="Q39" s="38"/>
      <c r="R39" s="38"/>
      <c r="S39" s="38"/>
      <c r="T39" s="8"/>
      <c r="U39" s="8"/>
    </row>
    <row r="40" spans="1:21" hidden="1" outlineLevel="2" x14ac:dyDescent="0.3">
      <c r="A40" s="8"/>
      <c r="B40" s="8"/>
      <c r="C40" s="86" t="s">
        <v>35</v>
      </c>
      <c r="D40" s="88">
        <f ca="1">SUMIF($B$14:$B$33,1.3,Cat1CostAmt)</f>
        <v>0</v>
      </c>
      <c r="F40" s="38"/>
      <c r="G40" s="38"/>
      <c r="H40" s="38"/>
      <c r="I40" s="38"/>
      <c r="J40" s="38"/>
      <c r="K40" s="38"/>
      <c r="L40" s="85"/>
      <c r="M40" s="85"/>
      <c r="N40" s="85"/>
      <c r="O40" s="85"/>
      <c r="P40" s="85"/>
      <c r="Q40" s="38"/>
      <c r="R40" s="38"/>
      <c r="S40" s="38"/>
      <c r="T40" s="8"/>
      <c r="U40" s="8"/>
    </row>
    <row r="41" spans="1:21" outlineLevel="1" collapsed="1" x14ac:dyDescent="0.3">
      <c r="A41" s="8"/>
      <c r="B41" s="8"/>
      <c r="C41" s="86"/>
      <c r="D41" s="85"/>
      <c r="F41" s="38"/>
      <c r="G41" s="38"/>
      <c r="H41" s="38"/>
      <c r="I41" s="38"/>
      <c r="J41" s="38"/>
      <c r="K41" s="38"/>
      <c r="L41" s="85"/>
      <c r="M41" s="85"/>
      <c r="N41" s="85"/>
      <c r="O41" s="85"/>
      <c r="P41" s="85"/>
      <c r="Q41" s="38"/>
      <c r="R41" s="38"/>
      <c r="S41" s="38"/>
      <c r="T41" s="8"/>
      <c r="U41" s="8"/>
    </row>
    <row r="42" spans="1:21" outlineLevel="1" x14ac:dyDescent="0.3">
      <c r="A42" s="8"/>
      <c r="B42" s="8"/>
      <c r="C42" s="89" t="s">
        <v>8</v>
      </c>
      <c r="D42" s="90">
        <f>SUM(G14:G33)</f>
        <v>0</v>
      </c>
      <c r="F42" s="38"/>
      <c r="G42" s="38"/>
      <c r="H42" s="38"/>
      <c r="I42" s="38"/>
      <c r="J42" s="38"/>
      <c r="K42" s="38"/>
      <c r="L42" s="85"/>
      <c r="M42" s="85"/>
      <c r="N42" s="85"/>
      <c r="O42" s="85"/>
      <c r="P42" s="85"/>
      <c r="Q42" s="38"/>
      <c r="R42" s="38"/>
      <c r="S42" s="38"/>
      <c r="T42" s="38"/>
      <c r="U42" s="38"/>
    </row>
    <row r="43" spans="1:21" hidden="1" outlineLevel="2" x14ac:dyDescent="0.3">
      <c r="A43" s="8"/>
      <c r="B43" s="8"/>
      <c r="C43" s="86" t="s">
        <v>36</v>
      </c>
      <c r="D43" s="87">
        <f ca="1">SUMIF($B14:$B33,2.11,Cat2CostAmt)</f>
        <v>0</v>
      </c>
      <c r="F43" s="38"/>
      <c r="G43" s="38"/>
      <c r="H43" s="38"/>
      <c r="I43" s="38"/>
      <c r="J43" s="38"/>
      <c r="K43" s="38"/>
      <c r="L43" s="85"/>
      <c r="M43" s="85"/>
      <c r="N43" s="85"/>
      <c r="O43" s="85"/>
      <c r="P43" s="85"/>
      <c r="Q43" s="38"/>
      <c r="R43" s="38"/>
      <c r="S43" s="38"/>
      <c r="T43" s="38"/>
      <c r="U43" s="38"/>
    </row>
    <row r="44" spans="1:21" hidden="1" outlineLevel="2" x14ac:dyDescent="0.3">
      <c r="A44" s="8"/>
      <c r="B44" s="8"/>
      <c r="C44" s="86" t="s">
        <v>37</v>
      </c>
      <c r="D44" s="88">
        <f ca="1">SUMIF($B15:$B34,2.12,Cat2CostAmt)</f>
        <v>0</v>
      </c>
      <c r="F44" s="38"/>
      <c r="G44" s="38"/>
      <c r="H44" s="38"/>
      <c r="I44" s="38"/>
      <c r="J44" s="38"/>
      <c r="K44" s="38"/>
      <c r="L44" s="85"/>
      <c r="M44" s="85"/>
      <c r="N44" s="85"/>
      <c r="O44" s="85"/>
      <c r="P44" s="85"/>
      <c r="Q44" s="38"/>
      <c r="R44" s="38"/>
      <c r="S44" s="38"/>
      <c r="T44" s="38"/>
      <c r="U44" s="38"/>
    </row>
    <row r="45" spans="1:21" hidden="1" outlineLevel="2" x14ac:dyDescent="0.3">
      <c r="A45" s="8"/>
      <c r="B45" s="8"/>
      <c r="C45" s="86" t="s">
        <v>38</v>
      </c>
      <c r="D45" s="88">
        <f ca="1">SUMIF($B16:$B35,2.21,Cat2CostAmt)</f>
        <v>0</v>
      </c>
      <c r="F45" s="38"/>
      <c r="G45" s="38"/>
      <c r="H45" s="38"/>
      <c r="I45" s="38"/>
      <c r="J45" s="38"/>
      <c r="K45" s="38"/>
      <c r="L45" s="85"/>
      <c r="M45" s="85"/>
      <c r="N45" s="85"/>
      <c r="O45" s="85"/>
      <c r="P45" s="85"/>
      <c r="Q45" s="38"/>
      <c r="R45" s="38"/>
      <c r="S45" s="38"/>
      <c r="T45" s="38"/>
      <c r="U45" s="38"/>
    </row>
    <row r="46" spans="1:21" hidden="1" outlineLevel="2" x14ac:dyDescent="0.3">
      <c r="A46" s="8"/>
      <c r="B46" s="8"/>
      <c r="C46" s="86" t="s">
        <v>39</v>
      </c>
      <c r="D46" s="88">
        <f ca="1">SUMIF($B17:$B36,2.22,Cat2CostAmt)</f>
        <v>0</v>
      </c>
      <c r="F46" s="38"/>
      <c r="G46" s="38"/>
      <c r="H46" s="38"/>
      <c r="I46" s="38"/>
      <c r="J46" s="38"/>
      <c r="K46" s="38"/>
      <c r="L46" s="85"/>
      <c r="M46" s="85"/>
      <c r="N46" s="85"/>
      <c r="O46" s="85"/>
      <c r="P46" s="85"/>
      <c r="Q46" s="38"/>
      <c r="R46" s="38"/>
      <c r="S46" s="38"/>
      <c r="T46" s="38"/>
      <c r="U46" s="38"/>
    </row>
    <row r="47" spans="1:21" hidden="1" outlineLevel="2" x14ac:dyDescent="0.3">
      <c r="A47" s="8"/>
      <c r="B47" s="8"/>
      <c r="C47" s="86" t="s">
        <v>40</v>
      </c>
      <c r="D47" s="88">
        <f ca="1">SUMIF($B18:$B37,2.31,Cat2CostAmt)</f>
        <v>0</v>
      </c>
      <c r="F47" s="38"/>
      <c r="G47" s="38"/>
      <c r="H47" s="38"/>
      <c r="I47" s="38"/>
      <c r="J47" s="38"/>
      <c r="K47" s="38"/>
      <c r="L47" s="85"/>
      <c r="M47" s="85"/>
      <c r="N47" s="85"/>
      <c r="O47" s="85"/>
      <c r="P47" s="85"/>
      <c r="Q47" s="38"/>
      <c r="R47" s="38"/>
      <c r="S47" s="38"/>
      <c r="T47" s="38"/>
      <c r="U47" s="38"/>
    </row>
    <row r="48" spans="1:21" hidden="1" outlineLevel="2" x14ac:dyDescent="0.3">
      <c r="A48" s="8"/>
      <c r="B48" s="8"/>
      <c r="C48" s="86" t="s">
        <v>41</v>
      </c>
      <c r="D48" s="88">
        <f ca="1">SUMIF($B19:$B38,2.32,Cat2CostAmt)</f>
        <v>0</v>
      </c>
      <c r="F48" s="38"/>
      <c r="G48" s="38"/>
      <c r="H48" s="38"/>
      <c r="I48" s="38"/>
      <c r="J48" s="38"/>
      <c r="K48" s="38"/>
      <c r="L48" s="85"/>
      <c r="M48" s="85"/>
      <c r="N48" s="85"/>
      <c r="O48" s="85"/>
      <c r="P48" s="85"/>
      <c r="Q48" s="38"/>
      <c r="R48" s="38"/>
      <c r="S48" s="38"/>
      <c r="T48" s="38"/>
      <c r="U48" s="38"/>
    </row>
    <row r="49" spans="1:21" outlineLevel="1" collapsed="1" x14ac:dyDescent="0.3">
      <c r="A49" s="8"/>
      <c r="B49" s="8"/>
      <c r="C49" s="86"/>
      <c r="D49" s="85"/>
      <c r="F49" s="38"/>
      <c r="G49" s="38"/>
      <c r="H49" s="38"/>
      <c r="I49" s="38"/>
      <c r="J49" s="38"/>
      <c r="K49" s="38"/>
      <c r="L49" s="85"/>
      <c r="M49" s="85"/>
      <c r="N49" s="85"/>
      <c r="O49" s="85"/>
      <c r="P49" s="85"/>
      <c r="Q49" s="38"/>
      <c r="R49" s="38"/>
      <c r="S49" s="38"/>
      <c r="T49" s="38"/>
      <c r="U49" s="38"/>
    </row>
    <row r="50" spans="1:21" outlineLevel="1" x14ac:dyDescent="0.3">
      <c r="A50" s="8"/>
      <c r="B50" s="8"/>
      <c r="C50" s="91" t="s">
        <v>9</v>
      </c>
      <c r="D50" s="92">
        <f>SUM(H14:H33)</f>
        <v>0</v>
      </c>
      <c r="F50" s="38"/>
      <c r="G50" s="38"/>
      <c r="H50" s="38"/>
      <c r="I50" s="38"/>
      <c r="J50" s="38"/>
      <c r="K50" s="38"/>
      <c r="L50" s="93"/>
      <c r="M50" s="93"/>
      <c r="N50" s="93"/>
      <c r="O50" s="93"/>
      <c r="P50" s="93"/>
      <c r="Q50" s="38"/>
      <c r="R50" s="38"/>
      <c r="S50" s="38"/>
      <c r="T50" s="94"/>
      <c r="U50" s="38"/>
    </row>
    <row r="51" spans="1:21" hidden="1" outlineLevel="2" x14ac:dyDescent="0.3">
      <c r="A51" s="8"/>
      <c r="B51" s="8"/>
      <c r="C51" s="86" t="s">
        <v>42</v>
      </c>
      <c r="D51" s="93">
        <f ca="1">SUMIF($B$14:$B$33,3.1,Cat3CostAmt)</f>
        <v>0</v>
      </c>
      <c r="F51" s="38"/>
      <c r="G51" s="38"/>
      <c r="H51" s="38"/>
      <c r="I51" s="38"/>
      <c r="J51" s="38"/>
      <c r="K51" s="38"/>
      <c r="L51" s="93"/>
      <c r="M51" s="93"/>
      <c r="N51" s="93"/>
      <c r="O51" s="93"/>
      <c r="P51" s="93"/>
      <c r="Q51" s="38"/>
      <c r="R51" s="38"/>
      <c r="S51" s="38"/>
      <c r="T51" s="94"/>
      <c r="U51" s="38"/>
    </row>
    <row r="52" spans="1:21" hidden="1" outlineLevel="2" x14ac:dyDescent="0.3">
      <c r="A52" s="8"/>
      <c r="B52" s="8"/>
      <c r="C52" s="86" t="s">
        <v>43</v>
      </c>
      <c r="D52" s="93">
        <f ca="1">SUMIF($B$14:$B$33,3.2,Cat3CostAmt)</f>
        <v>0</v>
      </c>
      <c r="F52" s="38"/>
      <c r="G52" s="38"/>
      <c r="H52" s="38"/>
      <c r="I52" s="38"/>
      <c r="J52" s="38"/>
      <c r="K52" s="38"/>
      <c r="L52" s="93"/>
      <c r="M52" s="93"/>
      <c r="N52" s="93"/>
      <c r="O52" s="93"/>
      <c r="P52" s="93"/>
      <c r="Q52" s="38"/>
      <c r="R52" s="38"/>
      <c r="S52" s="38"/>
      <c r="T52" s="94"/>
      <c r="U52" s="38"/>
    </row>
    <row r="53" spans="1:21" hidden="1" outlineLevel="2" x14ac:dyDescent="0.3">
      <c r="A53" s="8"/>
      <c r="B53" s="8"/>
      <c r="C53" s="86" t="s">
        <v>44</v>
      </c>
      <c r="D53" s="93">
        <f ca="1">SUMIF($B$14:$B$33,3.3,Cat3CostAmt)</f>
        <v>0</v>
      </c>
      <c r="F53" s="38"/>
      <c r="G53" s="38"/>
      <c r="H53" s="38"/>
      <c r="I53" s="38"/>
      <c r="J53" s="38"/>
      <c r="K53" s="38"/>
      <c r="L53" s="93"/>
      <c r="M53" s="93"/>
      <c r="N53" s="93"/>
      <c r="O53" s="93"/>
      <c r="P53" s="93"/>
      <c r="Q53" s="38"/>
      <c r="R53" s="38"/>
      <c r="S53" s="38"/>
      <c r="T53" s="94"/>
      <c r="U53" s="38"/>
    </row>
    <row r="54" spans="1:21" outlineLevel="1" collapsed="1" x14ac:dyDescent="0.3">
      <c r="A54" s="8"/>
      <c r="B54" s="8"/>
      <c r="C54" s="95"/>
      <c r="D54" s="93"/>
      <c r="F54" s="38"/>
      <c r="G54" s="38"/>
      <c r="H54" s="38"/>
      <c r="I54" s="38"/>
      <c r="J54" s="38"/>
      <c r="K54" s="38"/>
      <c r="L54" s="93"/>
      <c r="M54" s="93"/>
      <c r="N54" s="93"/>
      <c r="O54" s="93"/>
      <c r="P54" s="93"/>
      <c r="Q54" s="38"/>
      <c r="R54" s="38"/>
      <c r="S54" s="38"/>
      <c r="T54" s="94"/>
      <c r="U54" s="38"/>
    </row>
    <row r="55" spans="1:21" ht="19.5" outlineLevel="1" thickBot="1" x14ac:dyDescent="0.35">
      <c r="A55" s="8"/>
      <c r="B55" s="8"/>
      <c r="C55" s="96" t="s">
        <v>48</v>
      </c>
      <c r="D55" s="97">
        <f>SUM(I14:I33)</f>
        <v>0</v>
      </c>
      <c r="F55" s="38"/>
      <c r="G55" s="38"/>
      <c r="H55" s="38"/>
      <c r="I55" s="38"/>
      <c r="J55" s="38"/>
      <c r="K55" s="38"/>
      <c r="L55" s="93"/>
      <c r="M55" s="93"/>
      <c r="N55" s="93"/>
      <c r="O55" s="93"/>
      <c r="P55" s="93"/>
      <c r="Q55" s="38"/>
      <c r="R55" s="38"/>
      <c r="S55" s="38"/>
      <c r="T55" s="94"/>
      <c r="U55" s="38"/>
    </row>
    <row r="56" spans="1:21" ht="19.5" outlineLevel="1" thickTop="1" x14ac:dyDescent="0.3">
      <c r="A56" s="8"/>
      <c r="B56" s="8"/>
      <c r="C56" s="98"/>
      <c r="D56" s="41"/>
      <c r="F56" s="38"/>
      <c r="G56" s="38"/>
      <c r="H56" s="38"/>
      <c r="I56" s="38"/>
      <c r="J56" s="38"/>
      <c r="K56" s="38"/>
      <c r="L56" s="85"/>
      <c r="M56" s="85"/>
      <c r="N56" s="85"/>
      <c r="O56" s="85"/>
      <c r="P56" s="85"/>
      <c r="Q56" s="38"/>
      <c r="R56" s="38"/>
      <c r="S56" s="38"/>
      <c r="T56" s="94"/>
      <c r="U56" s="38"/>
    </row>
    <row r="57" spans="1:21" outlineLevel="1" x14ac:dyDescent="0.3">
      <c r="A57" s="8"/>
      <c r="B57" s="8"/>
      <c r="C57" s="98" t="s">
        <v>11</v>
      </c>
      <c r="D57" s="41">
        <f>D37+D42+D50+D55</f>
        <v>0</v>
      </c>
      <c r="F57" s="38"/>
      <c r="G57" s="38"/>
      <c r="H57" s="38"/>
      <c r="I57" s="38"/>
      <c r="J57" s="38"/>
      <c r="K57" s="38"/>
      <c r="L57" s="85"/>
      <c r="M57" s="85"/>
      <c r="N57" s="85"/>
      <c r="O57" s="85"/>
      <c r="P57" s="85"/>
      <c r="Q57" s="38"/>
      <c r="R57" s="38"/>
      <c r="S57" s="38"/>
      <c r="T57" s="94"/>
      <c r="U57" s="38"/>
    </row>
    <row r="58" spans="1:21" outlineLevel="1" x14ac:dyDescent="0.3">
      <c r="A58" s="8"/>
      <c r="B58" s="8"/>
      <c r="C58" s="95"/>
      <c r="D58" s="85"/>
      <c r="F58" s="38"/>
      <c r="G58" s="38"/>
      <c r="H58" s="38"/>
      <c r="I58" s="38"/>
      <c r="J58" s="38"/>
      <c r="K58" s="38"/>
      <c r="L58" s="85"/>
      <c r="M58" s="85"/>
      <c r="N58" s="85"/>
      <c r="O58" s="85"/>
      <c r="P58" s="85"/>
      <c r="Q58" s="38"/>
      <c r="R58" s="38"/>
      <c r="S58" s="38"/>
      <c r="T58" s="94"/>
      <c r="U58" s="38"/>
    </row>
    <row r="59" spans="1:21" outlineLevel="1" x14ac:dyDescent="0.3">
      <c r="A59" s="8"/>
      <c r="B59" s="8"/>
      <c r="C59" s="99"/>
      <c r="D59" s="85"/>
      <c r="F59" s="38"/>
      <c r="G59" s="38"/>
      <c r="H59" s="38"/>
      <c r="I59" s="38"/>
      <c r="J59" s="38"/>
      <c r="K59" s="38"/>
      <c r="L59" s="85"/>
      <c r="M59" s="85"/>
      <c r="N59" s="85"/>
      <c r="O59" s="85"/>
      <c r="P59" s="85"/>
      <c r="Q59" s="38"/>
      <c r="R59" s="38"/>
      <c r="S59" s="38"/>
      <c r="T59" s="94"/>
      <c r="U59" s="38"/>
    </row>
    <row r="60" spans="1:21" ht="19.5" outlineLevel="1" thickBot="1" x14ac:dyDescent="0.35">
      <c r="A60" s="8"/>
      <c r="B60" s="8"/>
      <c r="C60" s="100" t="s">
        <v>45</v>
      </c>
      <c r="D60" s="101">
        <f>SUM(J14:J22)</f>
        <v>0</v>
      </c>
      <c r="F60" s="38"/>
      <c r="G60" s="38"/>
      <c r="H60" s="38"/>
      <c r="I60" s="38"/>
      <c r="J60" s="38"/>
      <c r="K60" s="38"/>
      <c r="L60" s="93"/>
      <c r="M60" s="93"/>
      <c r="N60" s="93"/>
      <c r="O60" s="93"/>
      <c r="P60" s="93"/>
      <c r="Q60" s="38"/>
      <c r="R60" s="38"/>
      <c r="S60" s="38"/>
      <c r="T60" s="94"/>
      <c r="U60" s="38"/>
    </row>
    <row r="61" spans="1:21" ht="19.5" outlineLevel="1" thickTop="1" x14ac:dyDescent="0.3">
      <c r="A61" s="8"/>
      <c r="B61" s="8"/>
      <c r="C61" s="98" t="s">
        <v>56</v>
      </c>
      <c r="D61" s="41">
        <f>D57+D60</f>
        <v>0</v>
      </c>
      <c r="F61" s="38"/>
      <c r="G61" s="38"/>
      <c r="H61" s="38"/>
      <c r="I61" s="38"/>
      <c r="J61" s="38"/>
      <c r="K61" s="38"/>
      <c r="L61" s="41"/>
      <c r="M61" s="41"/>
      <c r="N61" s="41"/>
      <c r="O61" s="41"/>
      <c r="P61" s="41"/>
      <c r="Q61" s="38"/>
      <c r="R61" s="38"/>
      <c r="S61" s="38"/>
      <c r="T61" s="94"/>
      <c r="U61" s="102"/>
    </row>
    <row r="62" spans="1:21" x14ac:dyDescent="0.3">
      <c r="A62" s="8"/>
      <c r="B62" s="8"/>
      <c r="C62" s="8"/>
      <c r="D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121" t="s">
        <v>57</v>
      </c>
    </row>
  </sheetData>
  <customSheetViews>
    <customSheetView guid="{2C421720-45D6-478B-B4B6-08E38ADC1118}" scale="55" showPageBreaks="1" fitToPage="1" printArea="1" hiddenRows="1" hiddenColumns="1" showRuler="0">
      <selection activeCell="C50" sqref="C50"/>
      <pageMargins left="0.75" right="0.75" top="1" bottom="1" header="0.5" footer="0.5"/>
      <printOptions horizontalCentered="1"/>
      <pageSetup paperSize="5" scale="40" fitToHeight="3" orientation="landscape" blackAndWhite="1" r:id="rId1"/>
      <headerFooter alignWithMargins="0">
        <oddFooter>&amp;L&amp;F&amp;C&amp;D&amp;R&amp;P  of  &amp;N</oddFooter>
      </headerFooter>
    </customSheetView>
  </customSheetViews>
  <mergeCells count="2">
    <mergeCell ref="L9:P9"/>
    <mergeCell ref="A2:U2"/>
  </mergeCells>
  <phoneticPr fontId="0" type="noConversion"/>
  <conditionalFormatting sqref="D14:D32 J14:J31 E14:H31 L14:U31">
    <cfRule type="expression" dxfId="0" priority="1" stopIfTrue="1">
      <formula>AND(ISBLANK(D14),NOT(ISBLANK(S14)))</formula>
    </cfRule>
  </conditionalFormatting>
  <dataValidations count="1">
    <dataValidation allowBlank="1" showErrorMessage="1" sqref="E32" xr:uid="{00000000-0002-0000-0000-000000000000}"/>
  </dataValidations>
  <printOptions horizontalCentered="1"/>
  <pageMargins left="0" right="0" top="1" bottom="1" header="0.5" footer="0.5"/>
  <pageSetup scale="42" fitToHeight="4" orientation="landscape" r:id="rId2"/>
  <headerFooter alignWithMargins="0">
    <oddFooter>&amp;L&amp;"Calibri,Regular"&amp;F&amp;C&amp;"Calibri,Regular"&amp;P  of  &amp;N&amp;R&amp;"Calibri,Regular"&amp;D REV 02/2016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Work Order Tracking </vt:lpstr>
      <vt:lpstr>'Work Order Tracking '!Cat1CostAmt</vt:lpstr>
      <vt:lpstr>'Work Order Tracking '!Cat2CostAmt</vt:lpstr>
      <vt:lpstr>'Work Order Tracking '!Cat3CostAmt</vt:lpstr>
      <vt:lpstr>'Work Order Tracking '!Cat4CostAmt</vt:lpstr>
      <vt:lpstr>'Work Order Tracking '!Print_Area</vt:lpstr>
      <vt:lpstr>'Work Order Tracking '!Print_Titles</vt:lpstr>
      <vt:lpstr>'Work Order Tracking '!SubCatNo</vt:lpstr>
    </vt:vector>
  </TitlesOfParts>
  <Company>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D. Lausier</dc:creator>
  <cp:lastModifiedBy>Kelli Biandudi</cp:lastModifiedBy>
  <cp:lastPrinted>2016-05-16T16:11:31Z</cp:lastPrinted>
  <dcterms:created xsi:type="dcterms:W3CDTF">1998-11-19T16:18:40Z</dcterms:created>
  <dcterms:modified xsi:type="dcterms:W3CDTF">2018-07-16T17:25:03Z</dcterms:modified>
</cp:coreProperties>
</file>